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taev\Downloads\"/>
    </mc:Choice>
  </mc:AlternateContent>
  <bookViews>
    <workbookView xWindow="0" yWindow="0" windowWidth="28800" windowHeight="1233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10" i="1" l="1"/>
  <c r="F3" i="1"/>
  <c r="F4" i="1"/>
  <c r="F5" i="1"/>
  <c r="F6" i="1"/>
  <c r="F2" i="1"/>
  <c r="E6" i="1"/>
  <c r="E3" i="1"/>
  <c r="E4" i="1"/>
  <c r="E5" i="1"/>
  <c r="E2" i="1"/>
  <c r="C6" i="1"/>
  <c r="D6" i="1" l="1"/>
  <c r="D3" i="1"/>
  <c r="D4" i="1"/>
  <c r="D5" i="1"/>
  <c r="D2" i="1"/>
  <c r="F8" i="1" l="1"/>
</calcChain>
</file>

<file path=xl/sharedStrings.xml><?xml version="1.0" encoding="utf-8"?>
<sst xmlns="http://schemas.openxmlformats.org/spreadsheetml/2006/main" count="16" uniqueCount="16">
  <si>
    <t>1. В пипетку 5мл (2кл. точности, погрешность 0,05мл), набрали в неё 4мл вещества А</t>
  </si>
  <si>
    <t>2. Вылили в пробирку 10мл (2кл. точности, погрешность 0,2мл)</t>
  </si>
  <si>
    <t>3. В пипетку 5мл (2кл. точности, погрешность 0,05мл), набрали в неё 5мл вещества Б</t>
  </si>
  <si>
    <t>4. Вылили в пробирку 10мл (2кл. точности, погрешность 0,2мл)</t>
  </si>
  <si>
    <t>погрешность</t>
  </si>
  <si>
    <t>U</t>
  </si>
  <si>
    <t>U^2</t>
  </si>
  <si>
    <t>5. Раствор смешали, налили в кювету и измерили спектрофотометром с погрешностью 0,5%.  определили концентрацию С = 0,5</t>
  </si>
  <si>
    <t>Значение</t>
  </si>
  <si>
    <t>Uстанд (относительная)</t>
  </si>
  <si>
    <t>коэффициент охвата при доверительной вероятности 95%</t>
  </si>
  <si>
    <t>Если все всходящие величины перемножаются или делятся по формуле V1*C*V/V2*V3 и нет между ними корреляций, то высчитываем отномительную неопределенность</t>
  </si>
  <si>
    <t>К</t>
  </si>
  <si>
    <t>Расширенная неопределенность</t>
  </si>
  <si>
    <t>U (относит)</t>
  </si>
  <si>
    <t>Относительная неопределенность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</si>
</sst>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8" formatCode="0.0000"/>
    <numFmt numFmtId="182" formatCode="_-* #,##0.00000000\ _₽_-;\-* #,##0.00000000\ _₽_-;_-* &quot;-&quot;??\ _₽_-;_-@_-"/>
  </numFmts>
  <fonts count="5" x14ac:knownFonts="1">
    <font>
      <sz val="11"/>
      <color theme="1"/>
      <name val="Calibri"/>
      <family val="2"/>
      <charset val="204"/>
      <scheme val="minor"/>
    </font>
    <font>
      <sz val="10"/>
      <color rgb="FF333333"/>
      <name val="Trebuchet MS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333333"/>
      <name val="Trebuchet MS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168" fontId="0" fillId="0" borderId="1" xfId="2" applyNumberFormat="1" applyFont="1" applyBorder="1"/>
    <xf numFmtId="0" fontId="4" fillId="0" borderId="1" xfId="0" applyFont="1" applyBorder="1" applyAlignment="1">
      <alignment wrapText="1"/>
    </xf>
    <xf numFmtId="0" fontId="3" fillId="0" borderId="1" xfId="0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0" fontId="0" fillId="0" borderId="1" xfId="2" applyNumberFormat="1" applyFont="1" applyBorder="1"/>
    <xf numFmtId="10" fontId="3" fillId="0" borderId="1" xfId="2" applyNumberFormat="1" applyFont="1" applyBorder="1"/>
    <xf numFmtId="182" fontId="0" fillId="0" borderId="1" xfId="1" applyNumberFormat="1" applyFont="1" applyBorder="1"/>
  </cellXfs>
  <cellStyles count="3">
    <cellStyle name="Обычный" xfId="0" builtinId="0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F1" sqref="F1"/>
    </sheetView>
  </sheetViews>
  <sheetFormatPr defaultRowHeight="15" x14ac:dyDescent="0.25"/>
  <cols>
    <col min="1" max="1" width="112.7109375" customWidth="1"/>
    <col min="3" max="3" width="13.28515625" customWidth="1"/>
    <col min="6" max="6" width="13.7109375" bestFit="1" customWidth="1"/>
  </cols>
  <sheetData>
    <row r="1" spans="1:6" x14ac:dyDescent="0.25">
      <c r="B1" t="s">
        <v>8</v>
      </c>
      <c r="C1" t="s">
        <v>4</v>
      </c>
      <c r="D1" t="s">
        <v>5</v>
      </c>
      <c r="E1" t="s">
        <v>15</v>
      </c>
      <c r="F1" t="s">
        <v>6</v>
      </c>
    </row>
    <row r="2" spans="1:6" ht="15.75" x14ac:dyDescent="0.3">
      <c r="A2" s="1" t="s">
        <v>0</v>
      </c>
      <c r="B2" s="2">
        <v>4</v>
      </c>
      <c r="C2" s="2">
        <v>0.05</v>
      </c>
      <c r="D2" s="2">
        <f>C2/SQRT(3)</f>
        <v>2.8867513459481291E-2</v>
      </c>
      <c r="E2" s="2">
        <f>D2/B2</f>
        <v>7.2168783648703227E-3</v>
      </c>
      <c r="F2" s="10">
        <f>E2^2</f>
        <v>5.2083333333333343E-5</v>
      </c>
    </row>
    <row r="3" spans="1:6" ht="15.75" x14ac:dyDescent="0.3">
      <c r="A3" s="1" t="s">
        <v>1</v>
      </c>
      <c r="B3" s="2">
        <v>10</v>
      </c>
      <c r="C3" s="2">
        <v>0.2</v>
      </c>
      <c r="D3" s="2">
        <f t="shared" ref="D3:D5" si="0">C3/SQRT(3)</f>
        <v>0.11547005383792516</v>
      </c>
      <c r="E3" s="2">
        <f t="shared" ref="E3:E6" si="1">D3/B3</f>
        <v>1.1547005383792516E-2</v>
      </c>
      <c r="F3" s="10">
        <f t="shared" ref="F3:F6" si="2">E3^2</f>
        <v>1.3333333333333334E-4</v>
      </c>
    </row>
    <row r="4" spans="1:6" ht="15.75" x14ac:dyDescent="0.3">
      <c r="A4" s="1" t="s">
        <v>2</v>
      </c>
      <c r="B4" s="2">
        <v>5</v>
      </c>
      <c r="C4" s="2">
        <v>0.05</v>
      </c>
      <c r="D4" s="2">
        <f t="shared" si="0"/>
        <v>2.8867513459481291E-2</v>
      </c>
      <c r="E4" s="2">
        <f t="shared" si="1"/>
        <v>5.773502691896258E-3</v>
      </c>
      <c r="F4" s="10">
        <f t="shared" si="2"/>
        <v>3.3333333333333335E-5</v>
      </c>
    </row>
    <row r="5" spans="1:6" ht="15.75" x14ac:dyDescent="0.3">
      <c r="A5" s="1" t="s">
        <v>3</v>
      </c>
      <c r="B5" s="2">
        <v>10</v>
      </c>
      <c r="C5" s="2">
        <v>0.2</v>
      </c>
      <c r="D5" s="2">
        <f t="shared" si="0"/>
        <v>0.11547005383792516</v>
      </c>
      <c r="E5" s="2">
        <f t="shared" si="1"/>
        <v>1.1547005383792516E-2</v>
      </c>
      <c r="F5" s="10">
        <f t="shared" si="2"/>
        <v>1.3333333333333334E-4</v>
      </c>
    </row>
    <row r="6" spans="1:6" ht="15.75" x14ac:dyDescent="0.3">
      <c r="A6" s="1" t="s">
        <v>7</v>
      </c>
      <c r="B6" s="2">
        <v>0.5</v>
      </c>
      <c r="C6" s="3">
        <f>B6*0.005</f>
        <v>2.5000000000000001E-3</v>
      </c>
      <c r="D6" s="2">
        <f>0.5*C6/SQRT(3)</f>
        <v>7.2168783648703225E-4</v>
      </c>
      <c r="E6" s="2">
        <f>D6/B6</f>
        <v>1.4433756729740645E-3</v>
      </c>
      <c r="F6" s="10">
        <f t="shared" si="2"/>
        <v>2.0833333333333334E-6</v>
      </c>
    </row>
    <row r="8" spans="1:6" ht="30" x14ac:dyDescent="0.3">
      <c r="A8" s="4" t="s">
        <v>11</v>
      </c>
      <c r="B8" s="2"/>
      <c r="C8" s="5" t="s">
        <v>9</v>
      </c>
      <c r="D8" s="5"/>
      <c r="E8" s="5"/>
      <c r="F8" s="9">
        <f>SQRT(SUM(F2:F6))</f>
        <v>1.8819316317727024E-2</v>
      </c>
    </row>
    <row r="9" spans="1:6" ht="15.75" x14ac:dyDescent="0.3">
      <c r="A9" s="1" t="s">
        <v>10</v>
      </c>
      <c r="B9" s="2"/>
      <c r="C9" s="6" t="s">
        <v>12</v>
      </c>
      <c r="D9" s="7"/>
      <c r="E9" s="2"/>
      <c r="F9" s="2">
        <v>2</v>
      </c>
    </row>
    <row r="10" spans="1:6" ht="15.75" x14ac:dyDescent="0.3">
      <c r="A10" s="1" t="s">
        <v>13</v>
      </c>
      <c r="B10" s="2"/>
      <c r="C10" s="6" t="s">
        <v>14</v>
      </c>
      <c r="D10" s="7"/>
      <c r="E10" s="2"/>
      <c r="F10" s="8">
        <f>F8*F9</f>
        <v>3.7638632635454049E-2</v>
      </c>
    </row>
  </sheetData>
  <mergeCells count="2">
    <mergeCell ref="C9:D9"/>
    <mergeCell ref="C10:D10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</dc:creator>
  <cp:lastModifiedBy>Константин Китаев</cp:lastModifiedBy>
  <dcterms:created xsi:type="dcterms:W3CDTF">2021-11-02T06:27:14Z</dcterms:created>
  <dcterms:modified xsi:type="dcterms:W3CDTF">2021-11-09T13:06:50Z</dcterms:modified>
</cp:coreProperties>
</file>