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charts/chart2.xml" ContentType="application/vnd.openxmlformats-officedocument.drawingml.chart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<sst xmlns="http://schemas.openxmlformats.org/spreadsheetml/2006/main" count="59" uniqueCount="23">
  <si>
    <t xml:space="preserve">Номер пробы</t>
  </si>
  <si>
    <t xml:space="preserve">Дата регистрации</t>
  </si>
  <si>
    <t xml:space="preserve">Продукт</t>
  </si>
  <si>
    <t xml:space="preserve">Дата испытания</t>
  </si>
  <si>
    <t xml:space="preserve">Сотрудник 1</t>
  </si>
  <si>
    <t xml:space="preserve">Сотрудник 2</t>
  </si>
  <si>
    <t xml:space="preserve">Сотрудник 3</t>
  </si>
  <si>
    <t xml:space="preserve">Средние баллы</t>
  </si>
  <si>
    <t xml:space="preserve">Отклонения баллов от среднего</t>
  </si>
  <si>
    <t xml:space="preserve">Карта накоплений</t>
  </si>
  <si>
    <t xml:space="preserve">Молоко</t>
  </si>
  <si>
    <t xml:space="preserve">Количество проб в анализе N</t>
  </si>
  <si>
    <t xml:space="preserve">Среднее отклонение</t>
  </si>
  <si>
    <t xml:space="preserve">Ст.ошибка среднего</t>
  </si>
  <si>
    <t xml:space="preserve">Баллы выставляются сотрудниками в соответствии с методиками органолептического анализа, либо по следующей схеме: соответствует 1, не соответствует -1, сомнительно 0.</t>
  </si>
  <si>
    <t xml:space="preserve">Расширенная неопределенность при уровне охвата 95% (к=2)</t>
  </si>
  <si>
    <t xml:space="preserve">Если величина среднего отклонения больше 0 на величину большую расширенной неопределенности, то это среднее отклонение значимо отличается от 0.</t>
  </si>
  <si>
    <t xml:space="preserve">Если в минус, значит занижает, в плюс завышает. </t>
  </si>
  <si>
    <t xml:space="preserve">Значимость разброса отклонений зависит от количества анализируемых проб по формуле 1/корень(N)</t>
  </si>
  <si>
    <t xml:space="preserve">Значимость разброса отклонений</t>
  </si>
  <si>
    <t xml:space="preserve">Стандартная ошибка статистического анализа</t>
  </si>
  <si>
    <t xml:space="preserve">Расширенная неопределенность (K=2)</t>
  </si>
  <si>
    <t xml:space="preserve">можно вместо к=2 можно принять коэффициент Стьюдента при P=95%, v=(N-1)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</si>
</sst>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"/>
    <numFmt numFmtId="166" formatCode="General"/>
    <numFmt numFmtId="167" formatCode="#,##0.00"/>
  </numFmts>
  <fonts count="7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color rgb="FFC9211E"/>
      <name val="Arial"/>
      <family val="2"/>
      <charset val="204"/>
    </font>
    <font>
      <sz val="13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81D41A"/>
        <bgColor rgb="FFB3B3B3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3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0" fillId="3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7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7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FFD320"/>
      <rgbColor rgb="FFFF9900"/>
      <rgbColor rgb="FFFF420E"/>
      <rgbColor rgb="FF666699"/>
      <rgbColor rgb="FF969696"/>
      <rgbColor rgb="FF00458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sz="1300" spc="-1" strike="noStrike">
                <a:latin typeface="Arial"/>
              </a:defRPr>
            </a:pPr>
            <a:r>
              <a:rPr b="0" sz="1300" spc="-1" strike="noStrike">
                <a:latin typeface="Arial"/>
              </a:rPr>
              <a:t>Контрольные карты с накоплением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ineChart>
        <c:grouping val="standard"/>
        <c:varyColors val="0"/>
        <c:ser>
          <c:idx val="0"/>
          <c:order val="0"/>
          <c:tx>
            <c:strRef>
              <c:f>Лист1!$N$1</c:f>
              <c:strCache>
                <c:ptCount val="1"/>
                <c:pt idx="0">
                  <c:v>Сотрудник 1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004586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Лист1!$N$2:$N$32</c:f>
              <c:numCache>
                <c:formatCode>General</c:formatCode>
                <c:ptCount val="31"/>
                <c:pt idx="0">
                  <c:v>0</c:v>
                </c:pt>
                <c:pt idx="1">
                  <c:v>-1</c:v>
                </c:pt>
                <c:pt idx="2">
                  <c:v>-1</c:v>
                </c:pt>
                <c:pt idx="3">
                  <c:v>-1</c:v>
                </c:pt>
                <c:pt idx="4">
                  <c:v>-1</c:v>
                </c:pt>
                <c:pt idx="5">
                  <c:v>-3</c:v>
                </c:pt>
                <c:pt idx="6">
                  <c:v>-3</c:v>
                </c:pt>
                <c:pt idx="7">
                  <c:v>-4</c:v>
                </c:pt>
                <c:pt idx="8">
                  <c:v>-4</c:v>
                </c:pt>
                <c:pt idx="9">
                  <c:v>-4</c:v>
                </c:pt>
                <c:pt idx="10">
                  <c:v>-4</c:v>
                </c:pt>
                <c:pt idx="11">
                  <c:v>-4</c:v>
                </c:pt>
                <c:pt idx="12">
                  <c:v>-5</c:v>
                </c:pt>
                <c:pt idx="13">
                  <c:v>-4</c:v>
                </c:pt>
                <c:pt idx="14">
                  <c:v>-4</c:v>
                </c:pt>
                <c:pt idx="15">
                  <c:v>-4</c:v>
                </c:pt>
                <c:pt idx="16">
                  <c:v>-5</c:v>
                </c:pt>
                <c:pt idx="17">
                  <c:v>-5</c:v>
                </c:pt>
                <c:pt idx="18">
                  <c:v>-5</c:v>
                </c:pt>
                <c:pt idx="19">
                  <c:v>-5</c:v>
                </c:pt>
                <c:pt idx="20">
                  <c:v>-6</c:v>
                </c:pt>
                <c:pt idx="21">
                  <c:v>-6</c:v>
                </c:pt>
                <c:pt idx="22">
                  <c:v>-7</c:v>
                </c:pt>
                <c:pt idx="23">
                  <c:v>-7</c:v>
                </c:pt>
                <c:pt idx="24">
                  <c:v>-7</c:v>
                </c:pt>
                <c:pt idx="25">
                  <c:v>-7</c:v>
                </c:pt>
                <c:pt idx="26">
                  <c:v>-7</c:v>
                </c:pt>
                <c:pt idx="27">
                  <c:v>-8</c:v>
                </c:pt>
                <c:pt idx="28">
                  <c:v>-7</c:v>
                </c:pt>
                <c:pt idx="29">
                  <c:v>-8</c:v>
                </c:pt>
                <c:pt idx="30">
                  <c:v>-8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Лист1!$O$1</c:f>
              <c:strCache>
                <c:ptCount val="1"/>
                <c:pt idx="0">
                  <c:v>Сотрудник 2</c:v>
                </c:pt>
              </c:strCache>
            </c:strRef>
          </c:tx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ff420e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Лист1!$O$2:$O$32</c:f>
              <c:numCache>
                <c:formatCode>General</c:formatCode>
                <c:ptCount val="31"/>
                <c:pt idx="0">
                  <c:v>0</c:v>
                </c:pt>
                <c:pt idx="1">
                  <c:v>-1</c:v>
                </c:pt>
                <c:pt idx="2">
                  <c:v>-2</c:v>
                </c:pt>
                <c:pt idx="3">
                  <c:v>-2</c:v>
                </c:pt>
                <c:pt idx="4">
                  <c:v>-2</c:v>
                </c:pt>
                <c:pt idx="5">
                  <c:v>-3</c:v>
                </c:pt>
                <c:pt idx="6">
                  <c:v>-4</c:v>
                </c:pt>
                <c:pt idx="7">
                  <c:v>-4</c:v>
                </c:pt>
                <c:pt idx="8">
                  <c:v>-5</c:v>
                </c:pt>
                <c:pt idx="9">
                  <c:v>-4</c:v>
                </c:pt>
                <c:pt idx="10">
                  <c:v>-4</c:v>
                </c:pt>
                <c:pt idx="11">
                  <c:v>-4</c:v>
                </c:pt>
                <c:pt idx="12">
                  <c:v>-4</c:v>
                </c:pt>
                <c:pt idx="13">
                  <c:v>-4</c:v>
                </c:pt>
                <c:pt idx="14">
                  <c:v>-3</c:v>
                </c:pt>
                <c:pt idx="15">
                  <c:v>-4</c:v>
                </c:pt>
                <c:pt idx="16">
                  <c:v>-4</c:v>
                </c:pt>
                <c:pt idx="17">
                  <c:v>-5</c:v>
                </c:pt>
                <c:pt idx="18">
                  <c:v>-5</c:v>
                </c:pt>
                <c:pt idx="19">
                  <c:v>-5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-7</c:v>
                </c:pt>
                <c:pt idx="24">
                  <c:v>-8</c:v>
                </c:pt>
                <c:pt idx="25">
                  <c:v>-8</c:v>
                </c:pt>
                <c:pt idx="26">
                  <c:v>-8</c:v>
                </c:pt>
                <c:pt idx="27">
                  <c:v>-8</c:v>
                </c:pt>
                <c:pt idx="28">
                  <c:v>-8</c:v>
                </c:pt>
                <c:pt idx="29">
                  <c:v>-8</c:v>
                </c:pt>
                <c:pt idx="30">
                  <c:v>-9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Лист1!$P$1</c:f>
              <c:strCache>
                <c:ptCount val="1"/>
                <c:pt idx="0">
                  <c:v>Сотрудник 3</c:v>
                </c:pt>
              </c:strCache>
            </c:strRef>
          </c:tx>
          <c:spPr>
            <a:solidFill>
              <a:srgbClr val="ffd320"/>
            </a:solidFill>
            <a:ln w="28800">
              <a:solidFill>
                <a:srgbClr val="ffd320"/>
              </a:solidFill>
              <a:round/>
            </a:ln>
          </c:spPr>
          <c:marker>
            <c:symbol val="triangle"/>
            <c:size val="8"/>
            <c:spPr>
              <a:solidFill>
                <a:srgbClr val="ffd320"/>
              </a:solidFill>
            </c:spPr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Лист1!$P$2:$P$32</c:f>
              <c:numCache>
                <c:formatCode>General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4</c:v>
                </c:pt>
                <c:pt idx="3">
                  <c:v>4</c:v>
                </c:pt>
                <c:pt idx="4">
                  <c:v>5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8</c:v>
                </c:pt>
                <c:pt idx="9">
                  <c:v>8</c:v>
                </c:pt>
                <c:pt idx="10">
                  <c:v>8</c:v>
                </c:pt>
                <c:pt idx="11">
                  <c:v>8</c:v>
                </c:pt>
                <c:pt idx="12">
                  <c:v>8</c:v>
                </c:pt>
                <c:pt idx="13">
                  <c:v>8</c:v>
                </c:pt>
                <c:pt idx="14">
                  <c:v>8</c:v>
                </c:pt>
                <c:pt idx="15">
                  <c:v>8</c:v>
                </c:pt>
                <c:pt idx="16">
                  <c:v>8</c:v>
                </c:pt>
                <c:pt idx="17">
                  <c:v>8</c:v>
                </c:pt>
                <c:pt idx="18">
                  <c:v>8</c:v>
                </c:pt>
                <c:pt idx="19">
                  <c:v>8</c:v>
                </c:pt>
                <c:pt idx="20">
                  <c:v>8</c:v>
                </c:pt>
                <c:pt idx="21">
                  <c:v>8</c:v>
                </c:pt>
                <c:pt idx="22">
                  <c:v>9</c:v>
                </c:pt>
                <c:pt idx="23">
                  <c:v>9</c:v>
                </c:pt>
                <c:pt idx="24">
                  <c:v>10</c:v>
                </c:pt>
                <c:pt idx="25">
                  <c:v>9</c:v>
                </c:pt>
                <c:pt idx="26">
                  <c:v>9</c:v>
                </c:pt>
                <c:pt idx="27">
                  <c:v>9</c:v>
                </c:pt>
                <c:pt idx="28">
                  <c:v>9</c:v>
                </c:pt>
                <c:pt idx="29">
                  <c:v>9</c:v>
                </c:pt>
                <c:pt idx="30">
                  <c:v>9</c:v>
                </c:pt>
              </c:numCache>
            </c:numRef>
          </c:val>
          <c:smooth val="0"/>
        </c:ser>
        <c:hiLowLines>
          <c:spPr>
            <a:ln w="0">
              <a:noFill/>
            </a:ln>
          </c:spPr>
        </c:hiLowLines>
        <c:marker val="1"/>
        <c:axId val="1847620"/>
        <c:axId val="84685742"/>
      </c:lineChart>
      <c:catAx>
        <c:axId val="18476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84685742"/>
        <c:crosses val="autoZero"/>
        <c:auto val="1"/>
        <c:lblAlgn val="ctr"/>
        <c:lblOffset val="100"/>
        <c:noMultiLvlLbl val="0"/>
      </c:catAx>
      <c:valAx>
        <c:axId val="84685742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1847620"/>
        <c:crosses val="autoZero"/>
        <c:crossBetween val="midCat"/>
      </c:valAx>
      <c:spPr>
        <a:noFill/>
        <a:ln w="0">
          <a:solidFill>
            <a:srgbClr val="b3b3b3"/>
          </a:solidFill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0"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16</xdr:col>
      <xdr:colOff>489960</xdr:colOff>
      <xdr:row>5</xdr:row>
      <xdr:rowOff>152280</xdr:rowOff>
    </xdr:from>
    <xdr:to>
      <xdr:col>23</xdr:col>
      <xdr:colOff>532800</xdr:colOff>
      <xdr:row>25</xdr:row>
      <xdr:rowOff>135360</xdr:rowOff>
    </xdr:to>
    <xdr:graphicFrame>
      <xdr:nvGraphicFramePr>
        <xdr:cNvPr id="0" name=""/>
        <xdr:cNvGraphicFramePr/>
      </xdr:nvGraphicFramePr>
      <xdr:xfrm>
        <a:off x="15604200" y="1247760"/>
        <a:ext cx="5759280" cy="32342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P41"/>
  <sheetViews>
    <sheetView showFormulas="false" showGridLines="true" showRowColHeaders="true" showZeros="true" rightToLeft="false" tabSelected="true" showOutlineSymbols="true" defaultGridColor="true" view="normal" topLeftCell="D1" colorId="64" zoomScale="100" zoomScaleNormal="100" zoomScalePageLayoutView="100" workbookViewId="0">
      <selection pane="topLeft" activeCell="W31" activeCellId="0" sqref="W31"/>
    </sheetView>
  </sheetViews>
  <sheetFormatPr defaultColWidth="11.58984375" defaultRowHeight="12.8" zeroHeight="false" outlineLevelRow="0" outlineLevelCol="0"/>
  <cols>
    <col collapsed="false" customWidth="true" hidden="false" outlineLevel="0" max="1" min="1" style="0" width="26.53"/>
    <col collapsed="false" customWidth="true" hidden="false" outlineLevel="0" max="2" min="2" style="0" width="17.21"/>
    <col collapsed="false" customWidth="true" hidden="false" outlineLevel="0" max="3" min="3" style="0" width="13.63"/>
    <col collapsed="false" customWidth="true" hidden="false" outlineLevel="0" max="4" min="4" style="0" width="16.11"/>
    <col collapsed="false" customWidth="true" hidden="false" outlineLevel="0" max="5" min="5" style="0" width="11.64"/>
    <col collapsed="false" customWidth="true" hidden="false" outlineLevel="0" max="8" min="8" style="0" width="13.36"/>
  </cols>
  <sheetData>
    <row r="1" customFormat="false" ht="35.0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4" t="s">
        <v>4</v>
      </c>
      <c r="K1" s="4" t="s">
        <v>5</v>
      </c>
      <c r="L1" s="4" t="s">
        <v>6</v>
      </c>
      <c r="M1" s="5" t="s">
        <v>9</v>
      </c>
      <c r="N1" s="6" t="s">
        <v>4</v>
      </c>
      <c r="O1" s="6" t="s">
        <v>5</v>
      </c>
      <c r="P1" s="6" t="s">
        <v>6</v>
      </c>
    </row>
    <row r="2" customFormat="false" ht="12.8" hidden="false" customHeight="false" outlineLevel="0" collapsed="false">
      <c r="A2" s="7" t="n">
        <v>1</v>
      </c>
      <c r="B2" s="8" t="n">
        <v>44479</v>
      </c>
      <c r="C2" s="7" t="s">
        <v>10</v>
      </c>
      <c r="D2" s="8" t="n">
        <v>44479</v>
      </c>
      <c r="E2" s="2" t="n">
        <v>3</v>
      </c>
      <c r="F2" s="2" t="n">
        <v>3</v>
      </c>
      <c r="G2" s="2" t="n">
        <v>4</v>
      </c>
      <c r="H2" s="9" t="n">
        <f aca="false">ROUND(AVERAGE(E2:G2),0)</f>
        <v>3</v>
      </c>
      <c r="I2" s="2"/>
      <c r="J2" s="10" t="n">
        <f aca="false">E2-$H2</f>
        <v>0</v>
      </c>
      <c r="K2" s="10" t="n">
        <f aca="false">F2-$H2</f>
        <v>0</v>
      </c>
      <c r="L2" s="10" t="n">
        <f aca="false">G2-$H2</f>
        <v>1</v>
      </c>
      <c r="N2" s="11" t="n">
        <f aca="false">J2</f>
        <v>0</v>
      </c>
      <c r="O2" s="11" t="n">
        <f aca="false">K2</f>
        <v>0</v>
      </c>
      <c r="P2" s="11" t="n">
        <f aca="false">L2</f>
        <v>1</v>
      </c>
    </row>
    <row r="3" customFormat="false" ht="12.8" hidden="false" customHeight="false" outlineLevel="0" collapsed="false">
      <c r="A3" s="7" t="n">
        <v>2</v>
      </c>
      <c r="B3" s="8" t="n">
        <v>44480</v>
      </c>
      <c r="C3" s="7" t="s">
        <v>10</v>
      </c>
      <c r="D3" s="8" t="n">
        <v>44480</v>
      </c>
      <c r="E3" s="2" t="n">
        <v>2</v>
      </c>
      <c r="F3" s="2" t="n">
        <v>2</v>
      </c>
      <c r="G3" s="2" t="n">
        <v>4</v>
      </c>
      <c r="H3" s="9" t="n">
        <f aca="false">ROUND(AVERAGE(E3:G3),0)</f>
        <v>3</v>
      </c>
      <c r="I3" s="2"/>
      <c r="J3" s="10" t="n">
        <f aca="false">E3-$H3</f>
        <v>-1</v>
      </c>
      <c r="K3" s="10" t="n">
        <f aca="false">F3-$H3</f>
        <v>-1</v>
      </c>
      <c r="L3" s="10" t="n">
        <f aca="false">G3-$H3</f>
        <v>1</v>
      </c>
      <c r="N3" s="11" t="n">
        <f aca="false">J3+N2</f>
        <v>-1</v>
      </c>
      <c r="O3" s="11" t="n">
        <f aca="false">K3+O2</f>
        <v>-1</v>
      </c>
      <c r="P3" s="11" t="n">
        <f aca="false">L3+P2</f>
        <v>2</v>
      </c>
    </row>
    <row r="4" customFormat="false" ht="12.8" hidden="false" customHeight="false" outlineLevel="0" collapsed="false">
      <c r="A4" s="7" t="n">
        <v>3</v>
      </c>
      <c r="B4" s="8" t="n">
        <v>44481</v>
      </c>
      <c r="C4" s="7" t="s">
        <v>10</v>
      </c>
      <c r="D4" s="8" t="n">
        <v>44481</v>
      </c>
      <c r="E4" s="2" t="n">
        <v>3</v>
      </c>
      <c r="F4" s="2" t="n">
        <v>2</v>
      </c>
      <c r="G4" s="2" t="n">
        <v>5</v>
      </c>
      <c r="H4" s="9" t="n">
        <f aca="false">ROUND(AVERAGE(E4:G4),0)</f>
        <v>3</v>
      </c>
      <c r="I4" s="2"/>
      <c r="J4" s="10" t="n">
        <f aca="false">E4-$H4</f>
        <v>0</v>
      </c>
      <c r="K4" s="10" t="n">
        <f aca="false">F4-$H4</f>
        <v>-1</v>
      </c>
      <c r="L4" s="10" t="n">
        <f aca="false">G4-$H4</f>
        <v>2</v>
      </c>
      <c r="N4" s="11" t="n">
        <f aca="false">J4+N3</f>
        <v>-1</v>
      </c>
      <c r="O4" s="11" t="n">
        <f aca="false">K4+O3</f>
        <v>-2</v>
      </c>
      <c r="P4" s="11" t="n">
        <f aca="false">L4+P3</f>
        <v>4</v>
      </c>
    </row>
    <row r="5" customFormat="false" ht="12.8" hidden="false" customHeight="false" outlineLevel="0" collapsed="false">
      <c r="A5" s="7" t="n">
        <v>4</v>
      </c>
      <c r="B5" s="8" t="n">
        <v>44482</v>
      </c>
      <c r="C5" s="7" t="s">
        <v>10</v>
      </c>
      <c r="D5" s="8" t="n">
        <v>44482</v>
      </c>
      <c r="E5" s="2" t="n">
        <v>5</v>
      </c>
      <c r="F5" s="2" t="n">
        <v>5</v>
      </c>
      <c r="G5" s="2" t="n">
        <v>5</v>
      </c>
      <c r="H5" s="9" t="n">
        <f aca="false">ROUND(AVERAGE(E5:G5),0)</f>
        <v>5</v>
      </c>
      <c r="I5" s="2"/>
      <c r="J5" s="10" t="n">
        <f aca="false">E5-$H5</f>
        <v>0</v>
      </c>
      <c r="K5" s="10" t="n">
        <f aca="false">F5-$H5</f>
        <v>0</v>
      </c>
      <c r="L5" s="10" t="n">
        <f aca="false">G5-$H5</f>
        <v>0</v>
      </c>
      <c r="N5" s="11" t="n">
        <f aca="false">J5+N4</f>
        <v>-1</v>
      </c>
      <c r="O5" s="11" t="n">
        <f aca="false">K5+O4</f>
        <v>-2</v>
      </c>
      <c r="P5" s="11" t="n">
        <f aca="false">L5+P4</f>
        <v>4</v>
      </c>
    </row>
    <row r="6" customFormat="false" ht="12.8" hidden="false" customHeight="false" outlineLevel="0" collapsed="false">
      <c r="A6" s="7" t="n">
        <v>5</v>
      </c>
      <c r="B6" s="8" t="n">
        <v>44483</v>
      </c>
      <c r="C6" s="7" t="s">
        <v>10</v>
      </c>
      <c r="D6" s="8" t="n">
        <v>44483</v>
      </c>
      <c r="E6" s="2" t="n">
        <v>2</v>
      </c>
      <c r="F6" s="2" t="n">
        <v>2</v>
      </c>
      <c r="G6" s="2" t="n">
        <v>3</v>
      </c>
      <c r="H6" s="9" t="n">
        <f aca="false">ROUND(AVERAGE(E6:G6),0)</f>
        <v>2</v>
      </c>
      <c r="I6" s="2"/>
      <c r="J6" s="10" t="n">
        <f aca="false">E6-$H6</f>
        <v>0</v>
      </c>
      <c r="K6" s="10" t="n">
        <f aca="false">F6-$H6</f>
        <v>0</v>
      </c>
      <c r="L6" s="10" t="n">
        <f aca="false">G6-$H6</f>
        <v>1</v>
      </c>
      <c r="N6" s="11" t="n">
        <f aca="false">J6+N5</f>
        <v>-1</v>
      </c>
      <c r="O6" s="11" t="n">
        <f aca="false">K6+O5</f>
        <v>-2</v>
      </c>
      <c r="P6" s="11" t="n">
        <f aca="false">L6+P5</f>
        <v>5</v>
      </c>
    </row>
    <row r="7" customFormat="false" ht="12.8" hidden="false" customHeight="false" outlineLevel="0" collapsed="false">
      <c r="A7" s="7" t="n">
        <v>6</v>
      </c>
      <c r="B7" s="8" t="n">
        <v>44484</v>
      </c>
      <c r="C7" s="7" t="s">
        <v>10</v>
      </c>
      <c r="D7" s="8" t="n">
        <v>44484</v>
      </c>
      <c r="E7" s="2" t="n">
        <v>1</v>
      </c>
      <c r="F7" s="2" t="n">
        <v>2</v>
      </c>
      <c r="G7" s="2" t="n">
        <v>5</v>
      </c>
      <c r="H7" s="9" t="n">
        <f aca="false">ROUND(AVERAGE(E7:G7),0)</f>
        <v>3</v>
      </c>
      <c r="I7" s="2"/>
      <c r="J7" s="10" t="n">
        <f aca="false">E7-$H7</f>
        <v>-2</v>
      </c>
      <c r="K7" s="10" t="n">
        <f aca="false">F7-$H7</f>
        <v>-1</v>
      </c>
      <c r="L7" s="10" t="n">
        <f aca="false">G7-$H7</f>
        <v>2</v>
      </c>
      <c r="N7" s="11" t="n">
        <f aca="false">J7+N6</f>
        <v>-3</v>
      </c>
      <c r="O7" s="11" t="n">
        <f aca="false">K7+O6</f>
        <v>-3</v>
      </c>
      <c r="P7" s="11" t="n">
        <f aca="false">L7+P6</f>
        <v>7</v>
      </c>
    </row>
    <row r="8" customFormat="false" ht="12.8" hidden="false" customHeight="false" outlineLevel="0" collapsed="false">
      <c r="A8" s="7" t="n">
        <v>7</v>
      </c>
      <c r="B8" s="8" t="n">
        <v>44485</v>
      </c>
      <c r="C8" s="7" t="s">
        <v>10</v>
      </c>
      <c r="D8" s="8" t="n">
        <v>44485</v>
      </c>
      <c r="E8" s="2" t="n">
        <v>5</v>
      </c>
      <c r="F8" s="2" t="n">
        <v>4</v>
      </c>
      <c r="G8" s="2" t="n">
        <v>5</v>
      </c>
      <c r="H8" s="9" t="n">
        <f aca="false">ROUND(AVERAGE(E8:G8),0)</f>
        <v>5</v>
      </c>
      <c r="I8" s="2"/>
      <c r="J8" s="10" t="n">
        <f aca="false">E8-$H8</f>
        <v>0</v>
      </c>
      <c r="K8" s="10" t="n">
        <f aca="false">F8-$H8</f>
        <v>-1</v>
      </c>
      <c r="L8" s="10" t="n">
        <f aca="false">G8-$H8</f>
        <v>0</v>
      </c>
      <c r="N8" s="11" t="n">
        <f aca="false">J8+N7</f>
        <v>-3</v>
      </c>
      <c r="O8" s="11" t="n">
        <f aca="false">K8+O7</f>
        <v>-4</v>
      </c>
      <c r="P8" s="11" t="n">
        <f aca="false">L8+P7</f>
        <v>7</v>
      </c>
    </row>
    <row r="9" customFormat="false" ht="12.8" hidden="false" customHeight="false" outlineLevel="0" collapsed="false">
      <c r="A9" s="7" t="n">
        <v>8</v>
      </c>
      <c r="B9" s="8" t="n">
        <v>44486</v>
      </c>
      <c r="C9" s="7" t="s">
        <v>10</v>
      </c>
      <c r="D9" s="8" t="n">
        <v>44486</v>
      </c>
      <c r="E9" s="2" t="n">
        <v>4</v>
      </c>
      <c r="F9" s="2" t="n">
        <v>5</v>
      </c>
      <c r="G9" s="2" t="n">
        <v>5</v>
      </c>
      <c r="H9" s="9" t="n">
        <f aca="false">ROUND(AVERAGE(E9:G9),0)</f>
        <v>5</v>
      </c>
      <c r="I9" s="2"/>
      <c r="J9" s="10" t="n">
        <f aca="false">E9-$H9</f>
        <v>-1</v>
      </c>
      <c r="K9" s="10" t="n">
        <f aca="false">F9-$H9</f>
        <v>0</v>
      </c>
      <c r="L9" s="10" t="n">
        <f aca="false">G9-$H9</f>
        <v>0</v>
      </c>
      <c r="N9" s="11" t="n">
        <f aca="false">J9+N8</f>
        <v>-4</v>
      </c>
      <c r="O9" s="11" t="n">
        <f aca="false">K9+O8</f>
        <v>-4</v>
      </c>
      <c r="P9" s="11" t="n">
        <f aca="false">L9+P8</f>
        <v>7</v>
      </c>
    </row>
    <row r="10" customFormat="false" ht="12.8" hidden="false" customHeight="false" outlineLevel="0" collapsed="false">
      <c r="A10" s="7" t="n">
        <v>9</v>
      </c>
      <c r="B10" s="8" t="n">
        <v>44487</v>
      </c>
      <c r="C10" s="7" t="s">
        <v>10</v>
      </c>
      <c r="D10" s="8" t="n">
        <v>44487</v>
      </c>
      <c r="E10" s="2" t="n">
        <v>3</v>
      </c>
      <c r="F10" s="2" t="n">
        <v>2</v>
      </c>
      <c r="G10" s="2" t="n">
        <v>4</v>
      </c>
      <c r="H10" s="9" t="n">
        <f aca="false">ROUND(AVERAGE(E10:G10),0)</f>
        <v>3</v>
      </c>
      <c r="I10" s="2"/>
      <c r="J10" s="10" t="n">
        <f aca="false">E10-$H10</f>
        <v>0</v>
      </c>
      <c r="K10" s="10" t="n">
        <f aca="false">F10-$H10</f>
        <v>-1</v>
      </c>
      <c r="L10" s="10" t="n">
        <f aca="false">G10-$H10</f>
        <v>1</v>
      </c>
      <c r="N10" s="11" t="n">
        <f aca="false">J10+N9</f>
        <v>-4</v>
      </c>
      <c r="O10" s="11" t="n">
        <f aca="false">K10+O9</f>
        <v>-5</v>
      </c>
      <c r="P10" s="11" t="n">
        <f aca="false">L10+P9</f>
        <v>8</v>
      </c>
    </row>
    <row r="11" customFormat="false" ht="12.8" hidden="false" customHeight="false" outlineLevel="0" collapsed="false">
      <c r="A11" s="7" t="n">
        <v>10</v>
      </c>
      <c r="B11" s="8" t="n">
        <v>44488</v>
      </c>
      <c r="C11" s="7" t="s">
        <v>10</v>
      </c>
      <c r="D11" s="8" t="n">
        <v>44488</v>
      </c>
      <c r="E11" s="2" t="n">
        <v>4</v>
      </c>
      <c r="F11" s="2" t="n">
        <v>5</v>
      </c>
      <c r="G11" s="2" t="n">
        <v>4</v>
      </c>
      <c r="H11" s="9" t="n">
        <f aca="false">ROUND(AVERAGE(E11:G11),0)</f>
        <v>4</v>
      </c>
      <c r="I11" s="2"/>
      <c r="J11" s="10" t="n">
        <f aca="false">E11-$H11</f>
        <v>0</v>
      </c>
      <c r="K11" s="10" t="n">
        <f aca="false">F11-$H11</f>
        <v>1</v>
      </c>
      <c r="L11" s="10" t="n">
        <f aca="false">G11-$H11</f>
        <v>0</v>
      </c>
      <c r="N11" s="11" t="n">
        <f aca="false">J11+N10</f>
        <v>-4</v>
      </c>
      <c r="O11" s="11" t="n">
        <f aca="false">K11+O10</f>
        <v>-4</v>
      </c>
      <c r="P11" s="11" t="n">
        <f aca="false">L11+P10</f>
        <v>8</v>
      </c>
    </row>
    <row r="12" customFormat="false" ht="12.8" hidden="false" customHeight="false" outlineLevel="0" collapsed="false">
      <c r="A12" s="7" t="n">
        <v>11</v>
      </c>
      <c r="B12" s="8" t="n">
        <v>44489</v>
      </c>
      <c r="C12" s="7" t="s">
        <v>10</v>
      </c>
      <c r="D12" s="8" t="n">
        <v>44489</v>
      </c>
      <c r="E12" s="2" t="n">
        <v>5</v>
      </c>
      <c r="F12" s="2" t="n">
        <v>5</v>
      </c>
      <c r="G12" s="2" t="n">
        <v>5</v>
      </c>
      <c r="H12" s="9" t="n">
        <f aca="false">ROUND(AVERAGE(E12:G12),0)</f>
        <v>5</v>
      </c>
      <c r="I12" s="2"/>
      <c r="J12" s="10" t="n">
        <f aca="false">E12-$H12</f>
        <v>0</v>
      </c>
      <c r="K12" s="10" t="n">
        <f aca="false">F12-$H12</f>
        <v>0</v>
      </c>
      <c r="L12" s="10" t="n">
        <f aca="false">G12-$H12</f>
        <v>0</v>
      </c>
      <c r="N12" s="11" t="n">
        <f aca="false">J12+N11</f>
        <v>-4</v>
      </c>
      <c r="O12" s="11" t="n">
        <f aca="false">K12+O11</f>
        <v>-4</v>
      </c>
      <c r="P12" s="11" t="n">
        <f aca="false">L12+P11</f>
        <v>8</v>
      </c>
    </row>
    <row r="13" customFormat="false" ht="12.8" hidden="false" customHeight="false" outlineLevel="0" collapsed="false">
      <c r="A13" s="7" t="n">
        <v>12</v>
      </c>
      <c r="B13" s="8" t="n">
        <v>44490</v>
      </c>
      <c r="C13" s="7" t="s">
        <v>10</v>
      </c>
      <c r="D13" s="8" t="n">
        <v>44490</v>
      </c>
      <c r="E13" s="2" t="n">
        <v>2</v>
      </c>
      <c r="F13" s="2" t="n">
        <v>2</v>
      </c>
      <c r="G13" s="2" t="n">
        <v>2</v>
      </c>
      <c r="H13" s="9" t="n">
        <f aca="false">ROUND(AVERAGE(E13:G13),0)</f>
        <v>2</v>
      </c>
      <c r="I13" s="2"/>
      <c r="J13" s="10" t="n">
        <f aca="false">E13-$H13</f>
        <v>0</v>
      </c>
      <c r="K13" s="10" t="n">
        <f aca="false">F13-$H13</f>
        <v>0</v>
      </c>
      <c r="L13" s="10" t="n">
        <f aca="false">G13-$H13</f>
        <v>0</v>
      </c>
      <c r="N13" s="11" t="n">
        <f aca="false">J13+N12</f>
        <v>-4</v>
      </c>
      <c r="O13" s="11" t="n">
        <f aca="false">K13+O12</f>
        <v>-4</v>
      </c>
      <c r="P13" s="11" t="n">
        <f aca="false">L13+P12</f>
        <v>8</v>
      </c>
    </row>
    <row r="14" customFormat="false" ht="12.8" hidden="false" customHeight="false" outlineLevel="0" collapsed="false">
      <c r="A14" s="7" t="n">
        <v>13</v>
      </c>
      <c r="B14" s="8" t="n">
        <v>44491</v>
      </c>
      <c r="C14" s="7" t="s">
        <v>10</v>
      </c>
      <c r="D14" s="8" t="n">
        <v>44491</v>
      </c>
      <c r="E14" s="2" t="n">
        <v>1</v>
      </c>
      <c r="F14" s="2" t="n">
        <v>2</v>
      </c>
      <c r="G14" s="2" t="n">
        <v>2</v>
      </c>
      <c r="H14" s="9" t="n">
        <f aca="false">ROUND(AVERAGE(E14:G14),0)</f>
        <v>2</v>
      </c>
      <c r="I14" s="2"/>
      <c r="J14" s="10" t="n">
        <f aca="false">E14-$H14</f>
        <v>-1</v>
      </c>
      <c r="K14" s="10" t="n">
        <f aca="false">F14-$H14</f>
        <v>0</v>
      </c>
      <c r="L14" s="10" t="n">
        <f aca="false">G14-$H14</f>
        <v>0</v>
      </c>
      <c r="N14" s="11" t="n">
        <f aca="false">J14+N13</f>
        <v>-5</v>
      </c>
      <c r="O14" s="11" t="n">
        <f aca="false">K14+O13</f>
        <v>-4</v>
      </c>
      <c r="P14" s="11" t="n">
        <f aca="false">L14+P13</f>
        <v>8</v>
      </c>
    </row>
    <row r="15" customFormat="false" ht="12.8" hidden="false" customHeight="false" outlineLevel="0" collapsed="false">
      <c r="A15" s="7" t="n">
        <v>14</v>
      </c>
      <c r="B15" s="8" t="n">
        <v>44492</v>
      </c>
      <c r="C15" s="7" t="s">
        <v>10</v>
      </c>
      <c r="D15" s="8" t="n">
        <v>44492</v>
      </c>
      <c r="E15" s="2" t="n">
        <v>5</v>
      </c>
      <c r="F15" s="2" t="n">
        <v>4</v>
      </c>
      <c r="G15" s="2" t="n">
        <v>4</v>
      </c>
      <c r="H15" s="9" t="n">
        <f aca="false">ROUND(AVERAGE(E15:G15),0)</f>
        <v>4</v>
      </c>
      <c r="I15" s="2"/>
      <c r="J15" s="10" t="n">
        <f aca="false">E15-$H15</f>
        <v>1</v>
      </c>
      <c r="K15" s="10" t="n">
        <f aca="false">F15-$H15</f>
        <v>0</v>
      </c>
      <c r="L15" s="10" t="n">
        <f aca="false">G15-$H15</f>
        <v>0</v>
      </c>
      <c r="N15" s="11" t="n">
        <f aca="false">J15+N14</f>
        <v>-4</v>
      </c>
      <c r="O15" s="11" t="n">
        <f aca="false">K15+O14</f>
        <v>-4</v>
      </c>
      <c r="P15" s="11" t="n">
        <f aca="false">L15+P14</f>
        <v>8</v>
      </c>
    </row>
    <row r="16" customFormat="false" ht="12.8" hidden="false" customHeight="false" outlineLevel="0" collapsed="false">
      <c r="A16" s="7" t="n">
        <v>15</v>
      </c>
      <c r="B16" s="8" t="n">
        <v>44493</v>
      </c>
      <c r="C16" s="7" t="s">
        <v>10</v>
      </c>
      <c r="D16" s="8" t="n">
        <v>44493</v>
      </c>
      <c r="E16" s="2" t="n">
        <v>4</v>
      </c>
      <c r="F16" s="2" t="n">
        <v>5</v>
      </c>
      <c r="G16" s="2" t="n">
        <v>4</v>
      </c>
      <c r="H16" s="9" t="n">
        <f aca="false">ROUND(AVERAGE(E16:G16),0)</f>
        <v>4</v>
      </c>
      <c r="I16" s="2"/>
      <c r="J16" s="10" t="n">
        <f aca="false">E16-$H16</f>
        <v>0</v>
      </c>
      <c r="K16" s="10" t="n">
        <f aca="false">F16-$H16</f>
        <v>1</v>
      </c>
      <c r="L16" s="10" t="n">
        <f aca="false">G16-$H16</f>
        <v>0</v>
      </c>
      <c r="N16" s="11" t="n">
        <f aca="false">J16+N15</f>
        <v>-4</v>
      </c>
      <c r="O16" s="11" t="n">
        <f aca="false">K16+O15</f>
        <v>-3</v>
      </c>
      <c r="P16" s="11" t="n">
        <f aca="false">L16+P15</f>
        <v>8</v>
      </c>
    </row>
    <row r="17" customFormat="false" ht="12.8" hidden="false" customHeight="false" outlineLevel="0" collapsed="false">
      <c r="A17" s="7" t="n">
        <v>16</v>
      </c>
      <c r="B17" s="8" t="n">
        <v>44494</v>
      </c>
      <c r="C17" s="7" t="s">
        <v>10</v>
      </c>
      <c r="D17" s="8" t="n">
        <v>44494</v>
      </c>
      <c r="E17" s="2" t="n">
        <v>3</v>
      </c>
      <c r="F17" s="2" t="n">
        <v>2</v>
      </c>
      <c r="G17" s="2" t="n">
        <v>3</v>
      </c>
      <c r="H17" s="9" t="n">
        <f aca="false">ROUND(AVERAGE(E17:G17),0)</f>
        <v>3</v>
      </c>
      <c r="I17" s="2"/>
      <c r="J17" s="10" t="n">
        <f aca="false">E17-$H17</f>
        <v>0</v>
      </c>
      <c r="K17" s="10" t="n">
        <f aca="false">F17-$H17</f>
        <v>-1</v>
      </c>
      <c r="L17" s="10" t="n">
        <f aca="false">G17-$H17</f>
        <v>0</v>
      </c>
      <c r="N17" s="11" t="n">
        <f aca="false">J17+N16</f>
        <v>-4</v>
      </c>
      <c r="O17" s="11" t="n">
        <f aca="false">K17+O16</f>
        <v>-4</v>
      </c>
      <c r="P17" s="11" t="n">
        <f aca="false">L17+P16</f>
        <v>8</v>
      </c>
    </row>
    <row r="18" customFormat="false" ht="12.8" hidden="false" customHeight="false" outlineLevel="0" collapsed="false">
      <c r="A18" s="7" t="n">
        <v>17</v>
      </c>
      <c r="B18" s="8" t="n">
        <v>44495</v>
      </c>
      <c r="C18" s="7" t="s">
        <v>10</v>
      </c>
      <c r="D18" s="8" t="n">
        <v>44495</v>
      </c>
      <c r="E18" s="2" t="n">
        <v>4</v>
      </c>
      <c r="F18" s="2" t="n">
        <v>5</v>
      </c>
      <c r="G18" s="2" t="n">
        <v>5</v>
      </c>
      <c r="H18" s="9" t="n">
        <f aca="false">ROUND(AVERAGE(E18:G18),0)</f>
        <v>5</v>
      </c>
      <c r="I18" s="2"/>
      <c r="J18" s="10" t="n">
        <f aca="false">E18-$H18</f>
        <v>-1</v>
      </c>
      <c r="K18" s="10" t="n">
        <f aca="false">F18-$H18</f>
        <v>0</v>
      </c>
      <c r="L18" s="10" t="n">
        <f aca="false">G18-$H18</f>
        <v>0</v>
      </c>
      <c r="N18" s="11" t="n">
        <f aca="false">J18+N17</f>
        <v>-5</v>
      </c>
      <c r="O18" s="11" t="n">
        <f aca="false">K18+O17</f>
        <v>-4</v>
      </c>
      <c r="P18" s="11" t="n">
        <f aca="false">L18+P17</f>
        <v>8</v>
      </c>
    </row>
    <row r="19" customFormat="false" ht="12.8" hidden="false" customHeight="false" outlineLevel="0" collapsed="false">
      <c r="A19" s="7" t="n">
        <v>18</v>
      </c>
      <c r="B19" s="8" t="n">
        <v>44496</v>
      </c>
      <c r="C19" s="7" t="s">
        <v>10</v>
      </c>
      <c r="D19" s="8" t="n">
        <v>44496</v>
      </c>
      <c r="E19" s="2" t="n">
        <v>3</v>
      </c>
      <c r="F19" s="2" t="n">
        <v>2</v>
      </c>
      <c r="G19" s="2" t="n">
        <v>3</v>
      </c>
      <c r="H19" s="9" t="n">
        <f aca="false">ROUND(AVERAGE(E19:G19),0)</f>
        <v>3</v>
      </c>
      <c r="I19" s="2"/>
      <c r="J19" s="10" t="n">
        <f aca="false">E19-$H19</f>
        <v>0</v>
      </c>
      <c r="K19" s="10" t="n">
        <f aca="false">F19-$H19</f>
        <v>-1</v>
      </c>
      <c r="L19" s="10" t="n">
        <f aca="false">G19-$H19</f>
        <v>0</v>
      </c>
      <c r="N19" s="11" t="n">
        <f aca="false">J19+N18</f>
        <v>-5</v>
      </c>
      <c r="O19" s="11" t="n">
        <f aca="false">K19+O18</f>
        <v>-5</v>
      </c>
      <c r="P19" s="11" t="n">
        <f aca="false">L19+P18</f>
        <v>8</v>
      </c>
    </row>
    <row r="20" customFormat="false" ht="12.8" hidden="false" customHeight="false" outlineLevel="0" collapsed="false">
      <c r="A20" s="7" t="n">
        <v>19</v>
      </c>
      <c r="B20" s="8" t="n">
        <v>44497</v>
      </c>
      <c r="C20" s="7" t="s">
        <v>10</v>
      </c>
      <c r="D20" s="8" t="n">
        <v>44497</v>
      </c>
      <c r="E20" s="2" t="n">
        <v>5</v>
      </c>
      <c r="F20" s="2" t="n">
        <v>5</v>
      </c>
      <c r="G20" s="2" t="n">
        <v>5</v>
      </c>
      <c r="H20" s="9" t="n">
        <f aca="false">ROUND(AVERAGE(E20:G20),0)</f>
        <v>5</v>
      </c>
      <c r="I20" s="2"/>
      <c r="J20" s="10" t="n">
        <f aca="false">E20-$H20</f>
        <v>0</v>
      </c>
      <c r="K20" s="10" t="n">
        <f aca="false">F20-$H20</f>
        <v>0</v>
      </c>
      <c r="L20" s="10" t="n">
        <f aca="false">G20-$H20</f>
        <v>0</v>
      </c>
      <c r="N20" s="11" t="n">
        <f aca="false">J20+N19</f>
        <v>-5</v>
      </c>
      <c r="O20" s="11" t="n">
        <f aca="false">K20+O19</f>
        <v>-5</v>
      </c>
      <c r="P20" s="11" t="n">
        <f aca="false">L20+P19</f>
        <v>8</v>
      </c>
    </row>
    <row r="21" customFormat="false" ht="12.8" hidden="false" customHeight="false" outlineLevel="0" collapsed="false">
      <c r="A21" s="7" t="n">
        <v>20</v>
      </c>
      <c r="B21" s="8" t="n">
        <v>44498</v>
      </c>
      <c r="C21" s="7" t="s">
        <v>10</v>
      </c>
      <c r="D21" s="8" t="n">
        <v>44498</v>
      </c>
      <c r="E21" s="2" t="n">
        <v>2</v>
      </c>
      <c r="F21" s="2" t="n">
        <v>2</v>
      </c>
      <c r="G21" s="2" t="n">
        <v>2</v>
      </c>
      <c r="H21" s="9" t="n">
        <f aca="false">ROUND(AVERAGE(E21:G21),0)</f>
        <v>2</v>
      </c>
      <c r="I21" s="2"/>
      <c r="J21" s="10" t="n">
        <f aca="false">E21-$H21</f>
        <v>0</v>
      </c>
      <c r="K21" s="10" t="n">
        <f aca="false">F21-$H21</f>
        <v>0</v>
      </c>
      <c r="L21" s="10" t="n">
        <f aca="false">G21-$H21</f>
        <v>0</v>
      </c>
      <c r="N21" s="11" t="n">
        <f aca="false">J21+N20</f>
        <v>-5</v>
      </c>
      <c r="O21" s="11" t="n">
        <f aca="false">K21+O20</f>
        <v>-5</v>
      </c>
      <c r="P21" s="11" t="n">
        <f aca="false">L21+P20</f>
        <v>8</v>
      </c>
    </row>
    <row r="22" customFormat="false" ht="12.8" hidden="false" customHeight="false" outlineLevel="0" collapsed="false">
      <c r="A22" s="7" t="n">
        <v>21</v>
      </c>
      <c r="B22" s="8" t="n">
        <v>44499</v>
      </c>
      <c r="C22" s="7" t="s">
        <v>10</v>
      </c>
      <c r="D22" s="8" t="n">
        <v>44499</v>
      </c>
      <c r="E22" s="2" t="n">
        <v>1</v>
      </c>
      <c r="F22" s="2" t="n">
        <v>2</v>
      </c>
      <c r="G22" s="2" t="n">
        <v>2</v>
      </c>
      <c r="H22" s="9" t="n">
        <f aca="false">ROUND(AVERAGE(E22:G22),0)</f>
        <v>2</v>
      </c>
      <c r="I22" s="2"/>
      <c r="J22" s="10" t="n">
        <f aca="false">E22-$H22</f>
        <v>-1</v>
      </c>
      <c r="K22" s="10" t="n">
        <f aca="false">F22-$H22</f>
        <v>0</v>
      </c>
      <c r="L22" s="10" t="n">
        <f aca="false">G22-$H22</f>
        <v>0</v>
      </c>
      <c r="N22" s="11" t="n">
        <f aca="false">J22+N21</f>
        <v>-6</v>
      </c>
      <c r="O22" s="11" t="n">
        <f aca="false">K22+O21</f>
        <v>-5</v>
      </c>
      <c r="P22" s="11" t="n">
        <f aca="false">L22+P21</f>
        <v>8</v>
      </c>
    </row>
    <row r="23" customFormat="false" ht="12.8" hidden="false" customHeight="false" outlineLevel="0" collapsed="false">
      <c r="A23" s="7" t="n">
        <v>22</v>
      </c>
      <c r="B23" s="8" t="n">
        <v>44500</v>
      </c>
      <c r="C23" s="7" t="s">
        <v>10</v>
      </c>
      <c r="D23" s="8" t="n">
        <v>44500</v>
      </c>
      <c r="E23" s="2" t="n">
        <v>5</v>
      </c>
      <c r="F23" s="2" t="n">
        <v>4</v>
      </c>
      <c r="G23" s="2" t="n">
        <v>5</v>
      </c>
      <c r="H23" s="9" t="n">
        <f aca="false">ROUND(AVERAGE(E23:G23),0)</f>
        <v>5</v>
      </c>
      <c r="I23" s="2"/>
      <c r="J23" s="10" t="n">
        <f aca="false">E23-$H23</f>
        <v>0</v>
      </c>
      <c r="K23" s="10" t="n">
        <f aca="false">F23-$H23</f>
        <v>-1</v>
      </c>
      <c r="L23" s="10" t="n">
        <f aca="false">G23-$H23</f>
        <v>0</v>
      </c>
      <c r="N23" s="11" t="n">
        <f aca="false">J23+N22</f>
        <v>-6</v>
      </c>
      <c r="O23" s="11" t="n">
        <f aca="false">K23+O22</f>
        <v>-6</v>
      </c>
      <c r="P23" s="11" t="n">
        <f aca="false">L23+P22</f>
        <v>8</v>
      </c>
    </row>
    <row r="24" customFormat="false" ht="12.8" hidden="false" customHeight="false" outlineLevel="0" collapsed="false">
      <c r="A24" s="7" t="n">
        <v>23</v>
      </c>
      <c r="B24" s="8" t="n">
        <v>44501</v>
      </c>
      <c r="C24" s="7" t="s">
        <v>10</v>
      </c>
      <c r="D24" s="8" t="n">
        <v>44501</v>
      </c>
      <c r="E24" s="2" t="n">
        <v>3</v>
      </c>
      <c r="F24" s="2" t="n">
        <v>3</v>
      </c>
      <c r="G24" s="2" t="n">
        <v>5</v>
      </c>
      <c r="H24" s="9" t="n">
        <f aca="false">ROUND(AVERAGE(E24:G24),0)</f>
        <v>4</v>
      </c>
      <c r="I24" s="2"/>
      <c r="J24" s="10" t="n">
        <f aca="false">E24-$H24</f>
        <v>-1</v>
      </c>
      <c r="K24" s="10" t="n">
        <f aca="false">F24-$H24</f>
        <v>-1</v>
      </c>
      <c r="L24" s="10" t="n">
        <f aca="false">G24-$H24</f>
        <v>1</v>
      </c>
      <c r="N24" s="11" t="n">
        <f aca="false">J24+N23</f>
        <v>-7</v>
      </c>
      <c r="O24" s="11" t="n">
        <f aca="false">K24+O23</f>
        <v>-7</v>
      </c>
      <c r="P24" s="11" t="n">
        <f aca="false">L24+P23</f>
        <v>9</v>
      </c>
    </row>
    <row r="25" customFormat="false" ht="12.8" hidden="false" customHeight="false" outlineLevel="0" collapsed="false">
      <c r="A25" s="7" t="n">
        <v>24</v>
      </c>
      <c r="B25" s="8" t="n">
        <v>44502</v>
      </c>
      <c r="C25" s="7" t="s">
        <v>10</v>
      </c>
      <c r="D25" s="8" t="n">
        <v>44502</v>
      </c>
      <c r="E25" s="2" t="n">
        <v>2</v>
      </c>
      <c r="F25" s="2" t="n">
        <v>2</v>
      </c>
      <c r="G25" s="2" t="n">
        <v>2</v>
      </c>
      <c r="H25" s="9" t="n">
        <f aca="false">ROUND(AVERAGE(E25:G25),0)</f>
        <v>2</v>
      </c>
      <c r="I25" s="2"/>
      <c r="J25" s="10" t="n">
        <f aca="false">E25-$H25</f>
        <v>0</v>
      </c>
      <c r="K25" s="10" t="n">
        <f aca="false">F25-$H25</f>
        <v>0</v>
      </c>
      <c r="L25" s="10" t="n">
        <f aca="false">G25-$H25</f>
        <v>0</v>
      </c>
      <c r="N25" s="11" t="n">
        <f aca="false">J25+N24</f>
        <v>-7</v>
      </c>
      <c r="O25" s="11" t="n">
        <f aca="false">K25+O24</f>
        <v>-7</v>
      </c>
      <c r="P25" s="11" t="n">
        <f aca="false">L25+P24</f>
        <v>9</v>
      </c>
    </row>
    <row r="26" customFormat="false" ht="12.8" hidden="false" customHeight="false" outlineLevel="0" collapsed="false">
      <c r="A26" s="7" t="n">
        <v>25</v>
      </c>
      <c r="B26" s="8" t="n">
        <v>44503</v>
      </c>
      <c r="C26" s="7" t="s">
        <v>10</v>
      </c>
      <c r="D26" s="8" t="n">
        <v>44503</v>
      </c>
      <c r="E26" s="2" t="n">
        <v>3</v>
      </c>
      <c r="F26" s="2" t="n">
        <v>2</v>
      </c>
      <c r="G26" s="2" t="n">
        <v>4</v>
      </c>
      <c r="H26" s="9" t="n">
        <f aca="false">ROUND(AVERAGE(E26:G26),0)</f>
        <v>3</v>
      </c>
      <c r="I26" s="2"/>
      <c r="J26" s="10" t="n">
        <f aca="false">E26-$H26</f>
        <v>0</v>
      </c>
      <c r="K26" s="10" t="n">
        <f aca="false">F26-$H26</f>
        <v>-1</v>
      </c>
      <c r="L26" s="10" t="n">
        <f aca="false">G26-$H26</f>
        <v>1</v>
      </c>
      <c r="N26" s="11" t="n">
        <f aca="false">J26+N25</f>
        <v>-7</v>
      </c>
      <c r="O26" s="11" t="n">
        <f aca="false">K26+O25</f>
        <v>-8</v>
      </c>
      <c r="P26" s="11" t="n">
        <f aca="false">L26+P25</f>
        <v>10</v>
      </c>
    </row>
    <row r="27" customFormat="false" ht="12.8" hidden="false" customHeight="false" outlineLevel="0" collapsed="false">
      <c r="A27" s="7" t="n">
        <v>26</v>
      </c>
      <c r="B27" s="8" t="n">
        <v>44504</v>
      </c>
      <c r="C27" s="7" t="s">
        <v>10</v>
      </c>
      <c r="D27" s="8" t="n">
        <v>44504</v>
      </c>
      <c r="E27" s="2" t="n">
        <v>5</v>
      </c>
      <c r="F27" s="2" t="n">
        <v>5</v>
      </c>
      <c r="G27" s="2" t="n">
        <v>4</v>
      </c>
      <c r="H27" s="9" t="n">
        <f aca="false">ROUND(AVERAGE(E27:G27),0)</f>
        <v>5</v>
      </c>
      <c r="I27" s="2"/>
      <c r="J27" s="10" t="n">
        <f aca="false">E27-$H27</f>
        <v>0</v>
      </c>
      <c r="K27" s="10" t="n">
        <f aca="false">F27-$H27</f>
        <v>0</v>
      </c>
      <c r="L27" s="10" t="n">
        <f aca="false">G27-$H27</f>
        <v>-1</v>
      </c>
      <c r="N27" s="11" t="n">
        <f aca="false">J27+N26</f>
        <v>-7</v>
      </c>
      <c r="O27" s="11" t="n">
        <f aca="false">K27+O26</f>
        <v>-8</v>
      </c>
      <c r="P27" s="11" t="n">
        <f aca="false">L27+P26</f>
        <v>9</v>
      </c>
    </row>
    <row r="28" customFormat="false" ht="12.8" hidden="false" customHeight="false" outlineLevel="0" collapsed="false">
      <c r="A28" s="7" t="n">
        <v>27</v>
      </c>
      <c r="B28" s="8" t="n">
        <v>44505</v>
      </c>
      <c r="C28" s="7" t="s">
        <v>10</v>
      </c>
      <c r="D28" s="8" t="n">
        <v>44505</v>
      </c>
      <c r="E28" s="2" t="n">
        <v>2</v>
      </c>
      <c r="F28" s="2" t="n">
        <v>2</v>
      </c>
      <c r="G28" s="2" t="n">
        <v>2</v>
      </c>
      <c r="H28" s="9" t="n">
        <f aca="false">ROUND(AVERAGE(E28:G28),0)</f>
        <v>2</v>
      </c>
      <c r="I28" s="2"/>
      <c r="J28" s="10" t="n">
        <f aca="false">E28-$H28</f>
        <v>0</v>
      </c>
      <c r="K28" s="10" t="n">
        <f aca="false">F28-$H28</f>
        <v>0</v>
      </c>
      <c r="L28" s="10" t="n">
        <f aca="false">G28-$H28</f>
        <v>0</v>
      </c>
      <c r="N28" s="11" t="n">
        <f aca="false">J28+N27</f>
        <v>-7</v>
      </c>
      <c r="O28" s="11" t="n">
        <f aca="false">K28+O27</f>
        <v>-8</v>
      </c>
      <c r="P28" s="11" t="n">
        <f aca="false">L28+P27</f>
        <v>9</v>
      </c>
    </row>
    <row r="29" customFormat="false" ht="12.8" hidden="false" customHeight="false" outlineLevel="0" collapsed="false">
      <c r="A29" s="7" t="n">
        <v>28</v>
      </c>
      <c r="B29" s="8" t="n">
        <v>44506</v>
      </c>
      <c r="C29" s="7" t="s">
        <v>10</v>
      </c>
      <c r="D29" s="8" t="n">
        <v>44506</v>
      </c>
      <c r="E29" s="2" t="n">
        <v>1</v>
      </c>
      <c r="F29" s="2" t="n">
        <v>2</v>
      </c>
      <c r="G29" s="2" t="n">
        <v>2</v>
      </c>
      <c r="H29" s="9" t="n">
        <f aca="false">ROUND(AVERAGE(E29:G29),0)</f>
        <v>2</v>
      </c>
      <c r="I29" s="2"/>
      <c r="J29" s="10" t="n">
        <f aca="false">E29-$H29</f>
        <v>-1</v>
      </c>
      <c r="K29" s="10" t="n">
        <f aca="false">F29-$H29</f>
        <v>0</v>
      </c>
      <c r="L29" s="10" t="n">
        <f aca="false">G29-$H29</f>
        <v>0</v>
      </c>
      <c r="N29" s="11" t="n">
        <f aca="false">J29+N28</f>
        <v>-8</v>
      </c>
      <c r="O29" s="11" t="n">
        <f aca="false">K29+O28</f>
        <v>-8</v>
      </c>
      <c r="P29" s="11" t="n">
        <f aca="false">L29+P28</f>
        <v>9</v>
      </c>
    </row>
    <row r="30" customFormat="false" ht="12.8" hidden="false" customHeight="false" outlineLevel="0" collapsed="false">
      <c r="A30" s="7" t="n">
        <v>29</v>
      </c>
      <c r="B30" s="8" t="n">
        <v>44507</v>
      </c>
      <c r="C30" s="7" t="s">
        <v>10</v>
      </c>
      <c r="D30" s="8" t="n">
        <v>44507</v>
      </c>
      <c r="E30" s="2" t="n">
        <v>5</v>
      </c>
      <c r="F30" s="2" t="n">
        <v>4</v>
      </c>
      <c r="G30" s="2" t="n">
        <v>4</v>
      </c>
      <c r="H30" s="9" t="n">
        <f aca="false">ROUND(AVERAGE(E30:G30),0)</f>
        <v>4</v>
      </c>
      <c r="I30" s="2"/>
      <c r="J30" s="10" t="n">
        <f aca="false">E30-$H30</f>
        <v>1</v>
      </c>
      <c r="K30" s="10" t="n">
        <f aca="false">F30-$H30</f>
        <v>0</v>
      </c>
      <c r="L30" s="10" t="n">
        <f aca="false">G30-$H30</f>
        <v>0</v>
      </c>
      <c r="N30" s="11" t="n">
        <f aca="false">J30+N29</f>
        <v>-7</v>
      </c>
      <c r="O30" s="11" t="n">
        <f aca="false">K30+O29</f>
        <v>-8</v>
      </c>
      <c r="P30" s="11" t="n">
        <f aca="false">L30+P29</f>
        <v>9</v>
      </c>
    </row>
    <row r="31" customFormat="false" ht="12.8" hidden="false" customHeight="false" outlineLevel="0" collapsed="false">
      <c r="A31" s="7" t="n">
        <v>30</v>
      </c>
      <c r="B31" s="8" t="n">
        <v>44508</v>
      </c>
      <c r="C31" s="7" t="s">
        <v>10</v>
      </c>
      <c r="D31" s="8" t="n">
        <v>44508</v>
      </c>
      <c r="E31" s="2" t="n">
        <v>4</v>
      </c>
      <c r="F31" s="2" t="n">
        <v>5</v>
      </c>
      <c r="G31" s="2" t="n">
        <v>5</v>
      </c>
      <c r="H31" s="9" t="n">
        <f aca="false">ROUND(AVERAGE(E31:G31),0)</f>
        <v>5</v>
      </c>
      <c r="I31" s="2"/>
      <c r="J31" s="10" t="n">
        <f aca="false">E31-$H31</f>
        <v>-1</v>
      </c>
      <c r="K31" s="10" t="n">
        <f aca="false">F31-$H31</f>
        <v>0</v>
      </c>
      <c r="L31" s="10" t="n">
        <f aca="false">G31-$H31</f>
        <v>0</v>
      </c>
      <c r="N31" s="11" t="n">
        <f aca="false">J31+N30</f>
        <v>-8</v>
      </c>
      <c r="O31" s="11" t="n">
        <f aca="false">K31+O30</f>
        <v>-8</v>
      </c>
      <c r="P31" s="11" t="n">
        <f aca="false">L31+P30</f>
        <v>9</v>
      </c>
    </row>
    <row r="32" customFormat="false" ht="12.8" hidden="false" customHeight="false" outlineLevel="0" collapsed="false">
      <c r="A32" s="7" t="n">
        <v>31</v>
      </c>
      <c r="B32" s="8" t="n">
        <v>44509</v>
      </c>
      <c r="C32" s="7" t="s">
        <v>10</v>
      </c>
      <c r="D32" s="8" t="n">
        <v>44509</v>
      </c>
      <c r="E32" s="2" t="n">
        <v>3</v>
      </c>
      <c r="F32" s="2" t="n">
        <v>2</v>
      </c>
      <c r="G32" s="2" t="n">
        <v>3</v>
      </c>
      <c r="H32" s="9" t="n">
        <f aca="false">ROUND(AVERAGE(E32:G32),0)</f>
        <v>3</v>
      </c>
      <c r="I32" s="2"/>
      <c r="J32" s="10" t="n">
        <f aca="false">E32-$H32</f>
        <v>0</v>
      </c>
      <c r="K32" s="10" t="n">
        <f aca="false">F32-$H32</f>
        <v>-1</v>
      </c>
      <c r="L32" s="10" t="n">
        <f aca="false">G32-$H32</f>
        <v>0</v>
      </c>
      <c r="N32" s="11" t="n">
        <f aca="false">J32+N31</f>
        <v>-8</v>
      </c>
      <c r="O32" s="11" t="n">
        <f aca="false">K32+O31</f>
        <v>-9</v>
      </c>
      <c r="P32" s="11" t="n">
        <f aca="false">L32+P31</f>
        <v>9</v>
      </c>
    </row>
    <row r="33" customFormat="false" ht="23.85" hidden="false" customHeight="false" outlineLevel="0" collapsed="false">
      <c r="A33" s="0" t="s">
        <v>11</v>
      </c>
      <c r="B33" s="0" t="n">
        <f aca="false">COUNT(B2:B32)</f>
        <v>31</v>
      </c>
      <c r="E33" s="12"/>
      <c r="F33" s="12"/>
      <c r="G33" s="12"/>
      <c r="H33" s="12"/>
      <c r="I33" s="12" t="s">
        <v>12</v>
      </c>
      <c r="J33" s="13" t="n">
        <f aca="false">AVERAGE(J2:J32)</f>
        <v>-0.258064516129032</v>
      </c>
      <c r="K33" s="13" t="n">
        <f aca="false">AVERAGE(K2:K32)</f>
        <v>-0.290322580645161</v>
      </c>
      <c r="L33" s="13" t="n">
        <f aca="false">AVERAGE(L2:L32)</f>
        <v>0.290322580645161</v>
      </c>
    </row>
    <row r="34" customFormat="false" ht="12.8" hidden="false" customHeight="false" outlineLevel="0" collapsed="false">
      <c r="I34" s="0" t="s">
        <v>13</v>
      </c>
      <c r="J34" s="14" t="n">
        <f aca="false">STDEV(J2:J32)/SQRT($B$33)</f>
        <v>0.11328659949304</v>
      </c>
      <c r="K34" s="14" t="n">
        <f aca="false">STDEV(K2:K32)/SQRT($B$33)</f>
        <v>0.10568311720693</v>
      </c>
      <c r="L34" s="14" t="n">
        <f aca="false">STDEV(L2:L32)/SQRT($B$33)</f>
        <v>0.115409960129021</v>
      </c>
    </row>
    <row r="35" customFormat="false" ht="57.45" hidden="false" customHeight="true" outlineLevel="0" collapsed="false">
      <c r="A35" s="15" t="s">
        <v>14</v>
      </c>
      <c r="B35" s="15"/>
      <c r="I35" s="16" t="s">
        <v>15</v>
      </c>
      <c r="J35" s="14" t="n">
        <f aca="false">J34*2</f>
        <v>0.22657319898608</v>
      </c>
      <c r="K35" s="14" t="n">
        <f aca="false">K34*2</f>
        <v>0.21136623441386</v>
      </c>
      <c r="L35" s="14" t="n">
        <f aca="false">L34*2</f>
        <v>0.230819920258043</v>
      </c>
    </row>
    <row r="36" customFormat="false" ht="12.8" hidden="false" customHeight="false" outlineLevel="0" collapsed="false">
      <c r="I36" s="17" t="s">
        <v>16</v>
      </c>
    </row>
    <row r="37" customFormat="false" ht="12.8" hidden="false" customHeight="false" outlineLevel="0" collapsed="false">
      <c r="I37" s="17" t="s">
        <v>17</v>
      </c>
    </row>
    <row r="38" customFormat="false" ht="12.8" hidden="false" customHeight="false" outlineLevel="0" collapsed="false">
      <c r="A38" s="18" t="s">
        <v>18</v>
      </c>
      <c r="B38" s="11"/>
      <c r="C38" s="19"/>
      <c r="D38" s="19"/>
      <c r="E38" s="19"/>
      <c r="I38" s="17" t="s">
        <v>19</v>
      </c>
    </row>
    <row r="39" customFormat="false" ht="23.85" hidden="false" customHeight="false" outlineLevel="0" collapsed="false">
      <c r="A39" s="20" t="s">
        <v>20</v>
      </c>
      <c r="B39" s="21" t="n">
        <f aca="false">ROUND(1/SQRT(B33),2)</f>
        <v>0.18</v>
      </c>
      <c r="C39" s="18"/>
      <c r="D39" s="18"/>
      <c r="E39" s="18"/>
      <c r="I39" s="17" t="str">
        <f aca="false">CONCATENATE("Если больше ",B40," или менее -",B40,", то значимое отклонение.")</f>
        <v>Если больше 0,36 или менее -0,36, то значимое отклонение.</v>
      </c>
    </row>
    <row r="40" customFormat="false" ht="23.85" hidden="false" customHeight="false" outlineLevel="0" collapsed="false">
      <c r="A40" s="20" t="s">
        <v>21</v>
      </c>
      <c r="B40" s="21" t="n">
        <f aca="false">B39*2</f>
        <v>0.36</v>
      </c>
      <c r="C40" s="19"/>
      <c r="D40" s="19"/>
      <c r="E40" s="19"/>
    </row>
    <row r="41" customFormat="false" ht="12.8" hidden="false" customHeight="false" outlineLevel="0" collapsed="false">
      <c r="A41" s="18" t="s">
        <v>22</v>
      </c>
      <c r="B41" s="18"/>
      <c r="C41" s="19"/>
      <c r="D41" s="19"/>
      <c r="E41" s="19"/>
    </row>
  </sheetData>
  <mergeCells count="1">
    <mergeCell ref="A35:B35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LibreOffice/7.3.0.3$Windows_X86_64 LibreOffice_project/0f246aa12d0eee4a0f7adcefbf7c878fc2238db3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2021-11-16T08:21:40Z</dcterms:created>
  <dc:creator/>
  <dc:description/>
  <dc:language>ru-RU</dc:language>
  <cp:lastModifiedBy>Константин Альбертович Китаев</cp:lastModifiedBy>
  <dcterms:modified xsi:type="dcterms:W3CDTF">2022-03-15T22:18:26Z</dcterms:modified>
  <cp:revision>15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