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8B817BBB-0DA7-4F35-AE92-378C2C06FC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приготовление раствор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3" i="1" l="1"/>
  <c r="L28" i="1"/>
  <c r="G38" i="1"/>
  <c r="J38" i="1" s="1"/>
  <c r="P42" i="1" s="1"/>
  <c r="G33" i="1"/>
  <c r="G28" i="1"/>
  <c r="G24" i="1" l="1"/>
  <c r="J45" i="1" s="1"/>
</calcChain>
</file>

<file path=xl/sharedStrings.xml><?xml version="1.0" encoding="utf-8"?>
<sst xmlns="http://schemas.openxmlformats.org/spreadsheetml/2006/main" count="41" uniqueCount="29">
  <si>
    <t>Приготовление раствора</t>
  </si>
  <si>
    <t>При приготовлении раствора выполняются следующие операции:</t>
  </si>
  <si>
    <t>Неопределенность приготовления раствора включает:</t>
  </si>
  <si>
    <t>-неопределенность  чистоты реактива:</t>
  </si>
  <si>
    <t>-неопределенность взвешивания навески;</t>
  </si>
  <si>
    <t>- неопределенность объема дистиллированной воды в мерной колбы;</t>
  </si>
  <si>
    <t>2. растворение навески в мерной колбе на 100 см3 дистиллированной водой ,  температурой 20 оС.</t>
  </si>
  <si>
    <t>1 взвешивание навески реактива;</t>
  </si>
  <si>
    <t>Для приготовления раствора использован NaОН квалификации х.ч. по ГОСТ4328-77 . Содержание гидроксида натрия составляет  100±1 %</t>
  </si>
  <si>
    <t>Стандартная неопределенность рассчитываем, исходя из предположения о равномерном распределении:</t>
  </si>
  <si>
    <t>=</t>
  </si>
  <si>
    <t>%</t>
  </si>
  <si>
    <r>
      <t xml:space="preserve">Стандартную неопределенность массы навески 1,0052 г, которую  взвесили на весах 2 класса точности  с пределом допускаемой погрешности </t>
    </r>
    <r>
      <rPr>
        <i/>
        <sz val="12"/>
        <color theme="1"/>
        <rFont val="Calibri"/>
        <family val="2"/>
        <charset val="204"/>
        <scheme val="minor"/>
      </rPr>
      <t>Δт</t>
    </r>
    <r>
      <rPr>
        <sz val="12"/>
        <color theme="1"/>
        <rFont val="Calibri"/>
        <family val="2"/>
        <charset val="204"/>
        <scheme val="minor"/>
      </rPr>
      <t xml:space="preserve"> = ±0,0005г определяем предполагая равномерный закон распределения </t>
    </r>
  </si>
  <si>
    <t>Данные для расчетв</t>
  </si>
  <si>
    <t>Погрешность чистоты реактива</t>
  </si>
  <si>
    <t>Погрешность взвешивания</t>
  </si>
  <si>
    <t>г</t>
  </si>
  <si>
    <r>
      <t>Допустимая погрешность  мерной колбы 1-го исполнения, вмести-мостью 100 см</t>
    </r>
    <r>
      <rPr>
        <vertAlign val="superscript"/>
        <sz val="12"/>
        <color theme="1"/>
        <rFont val="Calibri"/>
        <family val="2"/>
        <charset val="204"/>
        <scheme val="minor"/>
      </rPr>
      <t>3</t>
    </r>
    <r>
      <rPr>
        <sz val="12"/>
        <color theme="1"/>
        <rFont val="Calibri"/>
        <family val="2"/>
        <charset val="204"/>
        <scheme val="minor"/>
      </rPr>
      <t xml:space="preserve">, 1-го класса точности </t>
    </r>
  </si>
  <si>
    <r>
      <t>см</t>
    </r>
    <r>
      <rPr>
        <vertAlign val="superscript"/>
        <sz val="12"/>
        <color theme="1"/>
        <rFont val="Calibri"/>
        <family val="2"/>
        <charset val="204"/>
        <scheme val="minor"/>
      </rPr>
      <t>3</t>
    </r>
  </si>
  <si>
    <t>±</t>
  </si>
  <si>
    <t xml:space="preserve">Допустимый интервал температур в лаборатории  20 </t>
  </si>
  <si>
    <r>
      <rPr>
        <vertAlign val="superscript"/>
        <sz val="12"/>
        <color theme="1"/>
        <rFont val="Calibri"/>
        <family val="2"/>
        <charset val="204"/>
        <scheme val="minor"/>
      </rPr>
      <t>о</t>
    </r>
    <r>
      <rPr>
        <sz val="12"/>
        <color theme="1"/>
        <rFont val="Calibri"/>
        <family val="2"/>
        <charset val="204"/>
        <scheme val="minor"/>
      </rPr>
      <t xml:space="preserve">С </t>
    </r>
  </si>
  <si>
    <t xml:space="preserve">Коэффициент объемного расширения воды </t>
  </si>
  <si>
    <t>Стандартную неопределенность объема мерной клбы, предполагая треугольный закон распределения вероятностей рассчитываем по формуле</t>
  </si>
  <si>
    <r>
      <t>см</t>
    </r>
    <r>
      <rPr>
        <vertAlign val="superscript"/>
        <sz val="11"/>
        <color theme="1"/>
        <rFont val="Calibri"/>
        <family val="2"/>
        <charset val="204"/>
        <scheme val="minor"/>
      </rPr>
      <t>3</t>
    </r>
  </si>
  <si>
    <t>Коэффициент объемного расширения воды существеннее больше,  чем у стекла, поэтому учитываем только объемное расширение жидкости.</t>
  </si>
  <si>
    <t>t</t>
  </si>
  <si>
    <t>Суммарную стандартную неопределенность  объема вычисляем по формуле:</t>
  </si>
  <si>
    <t>Суммарную стандартную неопределенность  приготовления раствора  вычисляем по формуле: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</si>
</sst>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vertAlign val="superscript"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/>
    <xf numFmtId="0" fontId="0" fillId="0" borderId="0" xfId="0" applyAlignment="1"/>
    <xf numFmtId="164" fontId="0" fillId="0" borderId="0" xfId="0" applyNumberForma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16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164" fontId="5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w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22</xdr:row>
          <xdr:rowOff>47625</xdr:rowOff>
        </xdr:from>
        <xdr:to>
          <xdr:col>4</xdr:col>
          <xdr:colOff>38100</xdr:colOff>
          <xdr:row>25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A912D05-BF67-4D86-9E21-BB052DF3C2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219075</xdr:colOff>
          <xdr:row>13</xdr:row>
          <xdr:rowOff>200025</xdr:rowOff>
        </xdr:from>
        <xdr:to>
          <xdr:col>29</xdr:col>
          <xdr:colOff>371475</xdr:colOff>
          <xdr:row>14</xdr:row>
          <xdr:rowOff>238125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84A694C-4246-4775-B322-0E8208619D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13</xdr:row>
          <xdr:rowOff>0</xdr:rowOff>
        </xdr:from>
        <xdr:to>
          <xdr:col>31</xdr:col>
          <xdr:colOff>304800</xdr:colOff>
          <xdr:row>14</xdr:row>
          <xdr:rowOff>19050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F7FAAE9-CC87-44C2-A441-9915972654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16</xdr:row>
          <xdr:rowOff>38100</xdr:rowOff>
        </xdr:from>
        <xdr:to>
          <xdr:col>13</xdr:col>
          <xdr:colOff>200025</xdr:colOff>
          <xdr:row>17</xdr:row>
          <xdr:rowOff>19050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42C9451-601A-41C8-A1B4-003EB977D1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600075</xdr:rowOff>
        </xdr:from>
        <xdr:to>
          <xdr:col>4</xdr:col>
          <xdr:colOff>200025</xdr:colOff>
          <xdr:row>28</xdr:row>
          <xdr:rowOff>219075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D8FE4B1-D9D9-4513-8F45-A44632248C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161925</xdr:rowOff>
        </xdr:from>
        <xdr:to>
          <xdr:col>5</xdr:col>
          <xdr:colOff>19050</xdr:colOff>
          <xdr:row>33</xdr:row>
          <xdr:rowOff>171450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EE9E690-C519-4D90-AD46-9AD74DE7A8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35</xdr:row>
          <xdr:rowOff>38100</xdr:rowOff>
        </xdr:from>
        <xdr:to>
          <xdr:col>13</xdr:col>
          <xdr:colOff>57150</xdr:colOff>
          <xdr:row>36</xdr:row>
          <xdr:rowOff>152400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FA36628D-0B88-4077-BFC8-A2E63F63CA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180975</xdr:rowOff>
        </xdr:from>
        <xdr:to>
          <xdr:col>4</xdr:col>
          <xdr:colOff>238125</xdr:colOff>
          <xdr:row>39</xdr:row>
          <xdr:rowOff>142875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B54FF71D-69C9-4EC3-9469-59930DD8C8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40</xdr:row>
          <xdr:rowOff>0</xdr:rowOff>
        </xdr:from>
        <xdr:to>
          <xdr:col>15</xdr:col>
          <xdr:colOff>142875</xdr:colOff>
          <xdr:row>42</xdr:row>
          <xdr:rowOff>142875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128C0BB0-1C5A-431C-877A-FC3BA2B2DE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44</xdr:row>
          <xdr:rowOff>57150</xdr:rowOff>
        </xdr:from>
        <xdr:to>
          <xdr:col>8</xdr:col>
          <xdr:colOff>123825</xdr:colOff>
          <xdr:row>46</xdr:row>
          <xdr:rowOff>19050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84CA67E8-7DFD-4E1E-8EF7-0DF64010B0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0" Type="http://schemas.openxmlformats.org/officeDocument/2006/relationships/oleObject" Target="../embeddings/oleObject9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Relationship Id="rId14" Type="http://schemas.openxmlformats.org/officeDocument/2006/relationships/oleObject" Target="../embeddings/oleObject6.bin"/><Relationship Id="rId22" Type="http://schemas.openxmlformats.org/officeDocument/2006/relationships/oleObject" Target="../embeddings/oleObject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"/>
  <sheetViews>
    <sheetView tabSelected="1" workbookViewId="0">
      <selection sqref="A1:W1"/>
    </sheetView>
  </sheetViews>
  <sheetFormatPr defaultRowHeight="15" x14ac:dyDescent="0.25"/>
  <cols>
    <col min="1" max="28" width="3.7109375" customWidth="1"/>
  </cols>
  <sheetData>
    <row r="1" spans="1:23" ht="33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5.75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ht="15.75" x14ac:dyDescent="0.25">
      <c r="A4" s="9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34.5" customHeight="1" x14ac:dyDescent="0.25">
      <c r="A5" s="9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15.75" x14ac:dyDescent="0.25">
      <c r="A6" s="9" t="s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15.75" x14ac:dyDescent="0.25">
      <c r="A7" s="9" t="s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15.75" x14ac:dyDescent="0.25">
      <c r="A8" s="9" t="s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15.75" x14ac:dyDescent="0.25">
      <c r="A9" s="9" t="s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8.25" customHeight="1" x14ac:dyDescent="0.25"/>
    <row r="11" spans="1:23" ht="36" customHeight="1" x14ac:dyDescent="0.25">
      <c r="A11" s="13" t="s">
        <v>8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6.5" customHeight="1" x14ac:dyDescent="0.25">
      <c r="A12" s="15" t="s">
        <v>13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ht="16.5" customHeight="1" x14ac:dyDescent="0.25">
      <c r="A13" s="16" t="s">
        <v>14</v>
      </c>
      <c r="B13" s="16"/>
      <c r="C13" s="16"/>
      <c r="D13" s="16"/>
      <c r="E13" s="16"/>
      <c r="F13" s="16"/>
      <c r="G13" s="16"/>
      <c r="H13" s="16"/>
      <c r="I13" s="16"/>
      <c r="J13" s="1">
        <v>1</v>
      </c>
      <c r="K13" s="1" t="s">
        <v>11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6.5" customHeight="1" x14ac:dyDescent="0.25">
      <c r="A14" s="16" t="s">
        <v>15</v>
      </c>
      <c r="B14" s="16"/>
      <c r="C14" s="16"/>
      <c r="D14" s="16"/>
      <c r="E14" s="16"/>
      <c r="F14" s="16"/>
      <c r="G14" s="16"/>
      <c r="H14" s="16"/>
      <c r="I14" s="16"/>
      <c r="J14" s="17">
        <v>5.0000000000000001E-4</v>
      </c>
      <c r="K14" s="17"/>
      <c r="L14" s="1" t="s">
        <v>16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61.5" customHeight="1" x14ac:dyDescent="0.25">
      <c r="A15" s="18" t="s">
        <v>17</v>
      </c>
      <c r="B15" s="18"/>
      <c r="C15" s="18"/>
      <c r="D15" s="18"/>
      <c r="E15" s="18"/>
      <c r="F15" s="18"/>
      <c r="G15" s="18"/>
      <c r="H15" s="18"/>
      <c r="I15" s="18"/>
      <c r="J15" s="18"/>
      <c r="K15" s="19">
        <v>0.1</v>
      </c>
      <c r="L15" s="19"/>
      <c r="M15" s="20" t="s">
        <v>18</v>
      </c>
      <c r="N15" s="20"/>
      <c r="O15" s="1"/>
      <c r="P15" s="1"/>
      <c r="Q15" s="1"/>
      <c r="R15" s="1"/>
      <c r="S15" s="1"/>
      <c r="T15" s="1"/>
      <c r="U15" s="1"/>
      <c r="V15" s="1"/>
      <c r="W15" s="1"/>
    </row>
    <row r="16" spans="1:23" ht="16.5" customHeight="1" x14ac:dyDescent="0.25">
      <c r="A16" s="14" t="s">
        <v>20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2" t="s">
        <v>19</v>
      </c>
      <c r="O16" s="2">
        <v>2</v>
      </c>
      <c r="P16" s="1" t="s">
        <v>21</v>
      </c>
      <c r="Q16" s="1"/>
      <c r="R16" s="1"/>
      <c r="S16" s="1"/>
      <c r="T16" s="1"/>
      <c r="U16" s="1"/>
      <c r="V16" s="1"/>
      <c r="W16" s="1"/>
    </row>
    <row r="17" spans="1:26" ht="16.5" customHeight="1" x14ac:dyDescent="0.25">
      <c r="A17" s="14" t="s">
        <v>22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"/>
      <c r="N17" s="1"/>
      <c r="O17" s="1" t="s">
        <v>10</v>
      </c>
      <c r="P17" s="16">
        <v>2.1000000000000001E-4</v>
      </c>
      <c r="Q17" s="16"/>
      <c r="R17" s="16"/>
      <c r="S17" s="1"/>
      <c r="T17" s="1"/>
      <c r="U17" s="1"/>
      <c r="V17" s="1"/>
      <c r="W17" s="1"/>
    </row>
    <row r="18" spans="1:26" ht="1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6" ht="1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6" ht="1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6" ht="1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6" ht="36" customHeight="1" x14ac:dyDescent="0.25">
      <c r="A22" s="13" t="s">
        <v>9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4" spans="1:26" ht="18.75" x14ac:dyDescent="0.3">
      <c r="F24" t="s">
        <v>10</v>
      </c>
      <c r="G24" s="23">
        <f>ROUND(J13/SQRT(3),2)</f>
        <v>0.57999999999999996</v>
      </c>
      <c r="H24" s="23"/>
      <c r="I24" t="s">
        <v>11</v>
      </c>
    </row>
    <row r="26" spans="1:26" ht="49.5" customHeight="1" x14ac:dyDescent="0.25">
      <c r="A26" s="16" t="s">
        <v>12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</row>
    <row r="27" spans="1:26" x14ac:dyDescent="0.25">
      <c r="Z27" t="s">
        <v>26</v>
      </c>
    </row>
    <row r="28" spans="1:26" ht="18.75" x14ac:dyDescent="0.3">
      <c r="F28" t="s">
        <v>10</v>
      </c>
      <c r="G28" s="27">
        <f>ROUND(J14/SQRT(3),4)</f>
        <v>2.9999999999999997E-4</v>
      </c>
      <c r="H28" s="27"/>
      <c r="I28" s="27"/>
      <c r="J28" s="5" t="s">
        <v>16</v>
      </c>
      <c r="L28" s="21">
        <f>ROUND(G28*100/1.0025,3)</f>
        <v>0.03</v>
      </c>
      <c r="M28" s="21"/>
      <c r="N28" t="s">
        <v>11</v>
      </c>
    </row>
    <row r="29" spans="1:26" ht="18.75" x14ac:dyDescent="0.3">
      <c r="M29" s="3"/>
    </row>
    <row r="30" spans="1:26" ht="33" customHeight="1" x14ac:dyDescent="0.25">
      <c r="A30" s="16" t="s">
        <v>23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3" spans="1:28" ht="18.75" x14ac:dyDescent="0.3">
      <c r="F33" s="8" t="s">
        <v>10</v>
      </c>
      <c r="G33" s="23">
        <f>ROUND(K15/SQRT(6),2)</f>
        <v>0.04</v>
      </c>
      <c r="H33" s="23"/>
      <c r="I33" t="s">
        <v>24</v>
      </c>
      <c r="L33" s="22">
        <f>G33/100*100</f>
        <v>0.04</v>
      </c>
      <c r="M33" s="22"/>
      <c r="N33" t="s">
        <v>11</v>
      </c>
    </row>
    <row r="35" spans="1:28" ht="33.75" customHeight="1" x14ac:dyDescent="0.25">
      <c r="A35" s="26" t="s">
        <v>25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4"/>
      <c r="X35" s="4"/>
      <c r="Y35" s="4"/>
      <c r="Z35" s="4"/>
      <c r="AA35" s="4"/>
      <c r="AB35" s="4"/>
    </row>
    <row r="36" spans="1:28" x14ac:dyDescent="0.25">
      <c r="O36" s="22"/>
      <c r="P36" s="22"/>
    </row>
    <row r="37" spans="1:28" x14ac:dyDescent="0.25">
      <c r="O37" s="22"/>
      <c r="P37" s="22"/>
    </row>
    <row r="38" spans="1:28" x14ac:dyDescent="0.25">
      <c r="F38" s="25" t="s">
        <v>10</v>
      </c>
      <c r="G38" s="28">
        <f>ROUND(0.042/SQRT(6),3)</f>
        <v>1.7000000000000001E-2</v>
      </c>
      <c r="H38" s="28"/>
      <c r="I38" s="25" t="s">
        <v>10</v>
      </c>
      <c r="J38" s="25">
        <f>G38/100*100</f>
        <v>1.7000000000000001E-2</v>
      </c>
      <c r="K38" s="25"/>
      <c r="L38" s="25" t="s">
        <v>11</v>
      </c>
    </row>
    <row r="39" spans="1:28" x14ac:dyDescent="0.25">
      <c r="F39" s="25"/>
      <c r="G39" s="28"/>
      <c r="H39" s="28"/>
      <c r="I39" s="25"/>
      <c r="J39" s="25"/>
      <c r="K39" s="25"/>
      <c r="L39" s="25"/>
    </row>
    <row r="40" spans="1:28" ht="15.75" x14ac:dyDescent="0.25">
      <c r="A40" s="29" t="s">
        <v>27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</row>
    <row r="42" spans="1:28" ht="18.75" x14ac:dyDescent="0.3">
      <c r="P42" s="23">
        <f>ROUND(SQRT(L33^2+J38^2),3)</f>
        <v>4.2999999999999997E-2</v>
      </c>
      <c r="Q42" s="23"/>
      <c r="R42" s="23"/>
      <c r="S42" t="s">
        <v>11</v>
      </c>
    </row>
    <row r="44" spans="1:28" ht="15.75" x14ac:dyDescent="0.25">
      <c r="A44" s="6" t="s">
        <v>28</v>
      </c>
    </row>
    <row r="45" spans="1:28" x14ac:dyDescent="0.25">
      <c r="J45" s="24">
        <f>ROUND(SQRT(G24^2+L28^2+L33^2+J38^2),3)</f>
        <v>0.58199999999999996</v>
      </c>
      <c r="K45" s="24"/>
      <c r="L45" s="25" t="s">
        <v>11</v>
      </c>
    </row>
    <row r="46" spans="1:28" x14ac:dyDescent="0.25">
      <c r="J46" s="24"/>
      <c r="K46" s="24"/>
      <c r="L46" s="25"/>
    </row>
    <row r="48" spans="1:28" ht="15.75" x14ac:dyDescent="0.25">
      <c r="S48" s="7"/>
    </row>
  </sheetData>
  <mergeCells count="39">
    <mergeCell ref="J45:K46"/>
    <mergeCell ref="L45:L46"/>
    <mergeCell ref="G33:H33"/>
    <mergeCell ref="A35:V35"/>
    <mergeCell ref="G28:I28"/>
    <mergeCell ref="A30:W30"/>
    <mergeCell ref="F38:F39"/>
    <mergeCell ref="G38:H39"/>
    <mergeCell ref="A40:V40"/>
    <mergeCell ref="P42:R42"/>
    <mergeCell ref="O36:P37"/>
    <mergeCell ref="I38:I39"/>
    <mergeCell ref="J38:K39"/>
    <mergeCell ref="L38:L39"/>
    <mergeCell ref="A26:W26"/>
    <mergeCell ref="L28:M28"/>
    <mergeCell ref="L33:M33"/>
    <mergeCell ref="G24:H24"/>
    <mergeCell ref="P17:R17"/>
    <mergeCell ref="A7:W7"/>
    <mergeCell ref="A8:W8"/>
    <mergeCell ref="A9:W9"/>
    <mergeCell ref="A11:W11"/>
    <mergeCell ref="A22:W22"/>
    <mergeCell ref="A16:M16"/>
    <mergeCell ref="A17:L17"/>
    <mergeCell ref="A12:W12"/>
    <mergeCell ref="A13:I13"/>
    <mergeCell ref="A14:I14"/>
    <mergeCell ref="J14:K14"/>
    <mergeCell ref="A15:J15"/>
    <mergeCell ref="K15:L15"/>
    <mergeCell ref="M15:N15"/>
    <mergeCell ref="A6:W6"/>
    <mergeCell ref="A1:W1"/>
    <mergeCell ref="A2:W2"/>
    <mergeCell ref="A3:W3"/>
    <mergeCell ref="A4:W4"/>
    <mergeCell ref="A5:W5"/>
  </mergeCells>
  <pageMargins left="0.7" right="0.7" top="0.75" bottom="0.75" header="0.3" footer="0.3"/>
  <pageSetup paperSize="9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r:id="rId5">
            <anchor moveWithCells="1">
              <from>
                <xdr:col>0</xdr:col>
                <xdr:colOff>57150</xdr:colOff>
                <xdr:row>22</xdr:row>
                <xdr:rowOff>47625</xdr:rowOff>
              </from>
              <to>
                <xdr:col>4</xdr:col>
                <xdr:colOff>38100</xdr:colOff>
                <xdr:row>25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7">
            <anchor moveWithCells="1" sizeWithCells="1">
              <from>
                <xdr:col>27</xdr:col>
                <xdr:colOff>219075</xdr:colOff>
                <xdr:row>13</xdr:row>
                <xdr:rowOff>200025</xdr:rowOff>
              </from>
              <to>
                <xdr:col>29</xdr:col>
                <xdr:colOff>371475</xdr:colOff>
                <xdr:row>14</xdr:row>
                <xdr:rowOff>238125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8">
          <objectPr defaultSize="0" autoPict="0" r:id="rId9">
            <anchor moveWithCells="1" sizeWithCells="1">
              <from>
                <xdr:col>30</xdr:col>
                <xdr:colOff>0</xdr:colOff>
                <xdr:row>13</xdr:row>
                <xdr:rowOff>0</xdr:rowOff>
              </from>
              <to>
                <xdr:col>31</xdr:col>
                <xdr:colOff>304800</xdr:colOff>
                <xdr:row>14</xdr:row>
                <xdr:rowOff>19050</xdr:rowOff>
              </to>
            </anchor>
          </objectPr>
        </oleObject>
      </mc:Choice>
      <mc:Fallback>
        <oleObject progId="Equation.3" shapeId="1027" r:id="rId8"/>
      </mc:Fallback>
    </mc:AlternateContent>
    <mc:AlternateContent xmlns:mc="http://schemas.openxmlformats.org/markup-compatibility/2006">
      <mc:Choice Requires="x14">
        <oleObject progId="Equation.3" shapeId="1028" r:id="rId10">
          <objectPr defaultSize="0" autoPict="0" r:id="rId11">
            <anchor moveWithCells="1">
              <from>
                <xdr:col>11</xdr:col>
                <xdr:colOff>238125</xdr:colOff>
                <xdr:row>16</xdr:row>
                <xdr:rowOff>38100</xdr:rowOff>
              </from>
              <to>
                <xdr:col>13</xdr:col>
                <xdr:colOff>200025</xdr:colOff>
                <xdr:row>17</xdr:row>
                <xdr:rowOff>19050</xdr:rowOff>
              </to>
            </anchor>
          </objectPr>
        </oleObject>
      </mc:Choice>
      <mc:Fallback>
        <oleObject progId="Equation.3" shapeId="1028" r:id="rId10"/>
      </mc:Fallback>
    </mc:AlternateContent>
    <mc:AlternateContent xmlns:mc="http://schemas.openxmlformats.org/markup-compatibility/2006">
      <mc:Choice Requires="x14">
        <oleObject progId="Equation.3" shapeId="1029" r:id="rId12">
          <objectPr defaultSize="0" autoPict="0" r:id="rId13">
            <anchor moveWithCells="1">
              <from>
                <xdr:col>0</xdr:col>
                <xdr:colOff>0</xdr:colOff>
                <xdr:row>25</xdr:row>
                <xdr:rowOff>600075</xdr:rowOff>
              </from>
              <to>
                <xdr:col>4</xdr:col>
                <xdr:colOff>200025</xdr:colOff>
                <xdr:row>28</xdr:row>
                <xdr:rowOff>219075</xdr:rowOff>
              </to>
            </anchor>
          </objectPr>
        </oleObject>
      </mc:Choice>
      <mc:Fallback>
        <oleObject progId="Equation.3" shapeId="1029" r:id="rId12"/>
      </mc:Fallback>
    </mc:AlternateContent>
    <mc:AlternateContent xmlns:mc="http://schemas.openxmlformats.org/markup-compatibility/2006">
      <mc:Choice Requires="x14">
        <oleObject progId="Equation.3" shapeId="1030" r:id="rId14">
          <objectPr defaultSize="0" autoPict="0" r:id="rId15">
            <anchor moveWithCells="1">
              <from>
                <xdr:col>0</xdr:col>
                <xdr:colOff>0</xdr:colOff>
                <xdr:row>30</xdr:row>
                <xdr:rowOff>161925</xdr:rowOff>
              </from>
              <to>
                <xdr:col>5</xdr:col>
                <xdr:colOff>19050</xdr:colOff>
                <xdr:row>33</xdr:row>
                <xdr:rowOff>171450</xdr:rowOff>
              </to>
            </anchor>
          </objectPr>
        </oleObject>
      </mc:Choice>
      <mc:Fallback>
        <oleObject progId="Equation.3" shapeId="1030" r:id="rId14"/>
      </mc:Fallback>
    </mc:AlternateContent>
    <mc:AlternateContent xmlns:mc="http://schemas.openxmlformats.org/markup-compatibility/2006">
      <mc:Choice Requires="x14">
        <oleObject progId="Equation.3" shapeId="1032" r:id="rId16">
          <objectPr defaultSize="0" autoPict="0" r:id="rId17">
            <anchor moveWithCells="1" sizeWithCells="1">
              <from>
                <xdr:col>0</xdr:col>
                <xdr:colOff>0</xdr:colOff>
                <xdr:row>35</xdr:row>
                <xdr:rowOff>38100</xdr:rowOff>
              </from>
              <to>
                <xdr:col>13</xdr:col>
                <xdr:colOff>57150</xdr:colOff>
                <xdr:row>36</xdr:row>
                <xdr:rowOff>152400</xdr:rowOff>
              </to>
            </anchor>
          </objectPr>
        </oleObject>
      </mc:Choice>
      <mc:Fallback>
        <oleObject progId="Equation.3" shapeId="1032" r:id="rId16"/>
      </mc:Fallback>
    </mc:AlternateContent>
    <mc:AlternateContent xmlns:mc="http://schemas.openxmlformats.org/markup-compatibility/2006">
      <mc:Choice Requires="x14">
        <oleObject progId="Equation.3" shapeId="1033" r:id="rId18">
          <objectPr defaultSize="0" autoPict="0" r:id="rId19">
            <anchor moveWithCells="1">
              <from>
                <xdr:col>0</xdr:col>
                <xdr:colOff>0</xdr:colOff>
                <xdr:row>36</xdr:row>
                <xdr:rowOff>180975</xdr:rowOff>
              </from>
              <to>
                <xdr:col>4</xdr:col>
                <xdr:colOff>238125</xdr:colOff>
                <xdr:row>39</xdr:row>
                <xdr:rowOff>142875</xdr:rowOff>
              </to>
            </anchor>
          </objectPr>
        </oleObject>
      </mc:Choice>
      <mc:Fallback>
        <oleObject progId="Equation.3" shapeId="1033" r:id="rId18"/>
      </mc:Fallback>
    </mc:AlternateContent>
    <mc:AlternateContent xmlns:mc="http://schemas.openxmlformats.org/markup-compatibility/2006">
      <mc:Choice Requires="x14">
        <oleObject progId="Equation.3" shapeId="1034" r:id="rId20">
          <objectPr defaultSize="0" autoPict="0" r:id="rId21">
            <anchor moveWithCells="1" sizeWithCells="1">
              <from>
                <xdr:col>0</xdr:col>
                <xdr:colOff>0</xdr:colOff>
                <xdr:row>40</xdr:row>
                <xdr:rowOff>0</xdr:rowOff>
              </from>
              <to>
                <xdr:col>15</xdr:col>
                <xdr:colOff>142875</xdr:colOff>
                <xdr:row>42</xdr:row>
                <xdr:rowOff>142875</xdr:rowOff>
              </to>
            </anchor>
          </objectPr>
        </oleObject>
      </mc:Choice>
      <mc:Fallback>
        <oleObject progId="Equation.3" shapeId="1034" r:id="rId20"/>
      </mc:Fallback>
    </mc:AlternateContent>
    <mc:AlternateContent xmlns:mc="http://schemas.openxmlformats.org/markup-compatibility/2006">
      <mc:Choice Requires="x14">
        <oleObject progId="Equation.3" shapeId="1035" r:id="rId22">
          <objectPr defaultSize="0" autoPict="0" r:id="rId23">
            <anchor moveWithCells="1" sizeWithCells="1">
              <from>
                <xdr:col>0</xdr:col>
                <xdr:colOff>0</xdr:colOff>
                <xdr:row>44</xdr:row>
                <xdr:rowOff>57150</xdr:rowOff>
              </from>
              <to>
                <xdr:col>8</xdr:col>
                <xdr:colOff>123825</xdr:colOff>
                <xdr:row>46</xdr:row>
                <xdr:rowOff>19050</xdr:rowOff>
              </to>
            </anchor>
          </objectPr>
        </oleObject>
      </mc:Choice>
      <mc:Fallback>
        <oleObject progId="Equation.3" shapeId="1035" r:id="rId2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приготовление раствора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2022-09-07T21:02:18Z</dcterms:modified>
</cp:coreProperties>
</file>